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TDK\Klubber\Medlemstal\2022\"/>
    </mc:Choice>
  </mc:AlternateContent>
  <xr:revisionPtr revIDLastSave="0" documentId="13_ncr:1_{3EBCEB23-EEF0-4DD2-BBEC-FDBB5A4D3230}" xr6:coauthVersionLast="47" xr6:coauthVersionMax="47" xr10:uidLastSave="{00000000-0000-0000-0000-000000000000}"/>
  <bookViews>
    <workbookView xWindow="-28920" yWindow="-120" windowWidth="29040" windowHeight="15840" activeTab="1" xr2:uid="{0B18E4D4-3B57-456C-BA60-0D60D8234683}"/>
  </bookViews>
  <sheets>
    <sheet name="Samlet" sheetId="1" r:id="rId1"/>
    <sheet name="U18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34" i="1"/>
  <c r="AC35" i="1"/>
  <c r="AC36" i="1"/>
  <c r="AC37" i="1"/>
  <c r="AC38" i="1"/>
  <c r="AC39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7" i="1"/>
  <c r="AC108" i="1"/>
  <c r="AC109" i="1"/>
  <c r="AC110" i="1"/>
  <c r="AC111" i="1"/>
  <c r="AC112" i="1"/>
  <c r="AC113" i="1"/>
  <c r="AC114" i="1"/>
  <c r="AC115" i="1"/>
  <c r="AC116" i="1"/>
  <c r="AC122" i="1"/>
  <c r="AC123" i="1"/>
  <c r="AC124" i="1"/>
  <c r="AC125" i="1"/>
  <c r="AC126" i="1"/>
  <c r="AC127" i="1"/>
  <c r="AC128" i="1"/>
  <c r="AC129" i="1"/>
  <c r="AC130" i="1"/>
  <c r="AC131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6" i="1"/>
  <c r="AC177" i="1"/>
  <c r="AC178" i="1"/>
  <c r="AC179" i="1"/>
  <c r="AC180" i="1"/>
  <c r="AC181" i="1"/>
  <c r="AC182" i="1"/>
  <c r="AC183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E213" i="1"/>
  <c r="F213" i="1"/>
  <c r="G213" i="1"/>
  <c r="H213" i="1"/>
  <c r="I213" i="1"/>
  <c r="J213" i="1"/>
  <c r="K213" i="1"/>
  <c r="L213" i="1"/>
  <c r="M213" i="1"/>
  <c r="N213" i="1"/>
  <c r="O213" i="1"/>
  <c r="O217" i="1" s="1"/>
  <c r="O222" i="1" s="1"/>
  <c r="O223" i="1" s="1"/>
  <c r="P213" i="1"/>
  <c r="Q213" i="1"/>
  <c r="R213" i="1"/>
  <c r="S213" i="1"/>
  <c r="T213" i="1"/>
  <c r="T217" i="1" s="1"/>
  <c r="T222" i="1" s="1"/>
  <c r="U213" i="1"/>
  <c r="U217" i="1" s="1"/>
  <c r="V213" i="1"/>
  <c r="W213" i="1"/>
  <c r="X213" i="1"/>
  <c r="Y213" i="1"/>
  <c r="Z213" i="1"/>
  <c r="AA213" i="1"/>
  <c r="AB213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88" i="1"/>
  <c r="AC175" i="1"/>
  <c r="AC136" i="1"/>
  <c r="AC121" i="1"/>
  <c r="AC132" i="1" s="1"/>
  <c r="AC106" i="1"/>
  <c r="AC44" i="1"/>
  <c r="D213" i="1"/>
  <c r="U224" i="1" l="1"/>
  <c r="U222" i="1"/>
  <c r="U223" i="1" s="1"/>
  <c r="S217" i="1"/>
  <c r="Z217" i="1"/>
  <c r="Z222" i="1" s="1"/>
  <c r="R217" i="1"/>
  <c r="Y217" i="1"/>
  <c r="Q217" i="1"/>
  <c r="Q222" i="1" s="1"/>
  <c r="I217" i="1"/>
  <c r="I222" i="1" s="1"/>
  <c r="I223" i="1" s="1"/>
  <c r="J217" i="1"/>
  <c r="J224" i="1" s="1"/>
  <c r="X217" i="1"/>
  <c r="P217" i="1"/>
  <c r="H217" i="1"/>
  <c r="H222" i="1" s="1"/>
  <c r="AC71" i="1"/>
  <c r="O224" i="1"/>
  <c r="W217" i="1"/>
  <c r="W222" i="1" s="1"/>
  <c r="V217" i="1"/>
  <c r="N217" i="1"/>
  <c r="N222" i="1" s="1"/>
  <c r="E217" i="1"/>
  <c r="E222" i="1" s="1"/>
  <c r="AC117" i="1"/>
  <c r="AC29" i="1"/>
  <c r="K217" i="1"/>
  <c r="K222" i="1" s="1"/>
  <c r="AC213" i="1"/>
  <c r="AC75" i="1"/>
  <c r="AC5" i="1"/>
  <c r="X222" i="1" l="1"/>
  <c r="X223" i="1" s="1"/>
  <c r="X224" i="1"/>
  <c r="V224" i="1"/>
  <c r="V222" i="1"/>
  <c r="V223" i="1" s="1"/>
  <c r="I224" i="1"/>
  <c r="R222" i="1"/>
  <c r="R223" i="1" s="1"/>
  <c r="R224" i="1"/>
  <c r="Y222" i="1"/>
  <c r="Y223" i="1" s="1"/>
  <c r="Y224" i="1"/>
  <c r="J222" i="1"/>
  <c r="J223" i="1" s="1"/>
  <c r="P222" i="1"/>
  <c r="P223" i="1" s="1"/>
  <c r="P224" i="1"/>
  <c r="S222" i="1"/>
  <c r="S223" i="1" s="1"/>
  <c r="S224" i="1"/>
  <c r="AC171" i="1"/>
  <c r="AC184" i="1"/>
  <c r="AC33" i="1"/>
  <c r="AC40" i="1" l="1"/>
  <c r="AC232" i="1" s="1"/>
  <c r="AA228" i="1"/>
  <c r="AB228" i="1"/>
  <c r="AB260" i="1"/>
  <c r="AA260" i="1"/>
  <c r="Y260" i="1"/>
  <c r="X260" i="1"/>
  <c r="V260" i="1"/>
  <c r="U260" i="1"/>
  <c r="S260" i="1"/>
  <c r="R260" i="1"/>
  <c r="P260" i="1"/>
  <c r="O260" i="1"/>
  <c r="M260" i="1"/>
  <c r="L260" i="1"/>
  <c r="J260" i="1"/>
  <c r="I260" i="1"/>
  <c r="G260" i="1"/>
  <c r="D260" i="1"/>
  <c r="AB256" i="1"/>
  <c r="AA256" i="1"/>
  <c r="Y256" i="1"/>
  <c r="X256" i="1"/>
  <c r="V256" i="1"/>
  <c r="U256" i="1"/>
  <c r="S256" i="1"/>
  <c r="R256" i="1"/>
  <c r="P256" i="1"/>
  <c r="O256" i="1"/>
  <c r="M256" i="1"/>
  <c r="L256" i="1"/>
  <c r="J256" i="1"/>
  <c r="I256" i="1"/>
  <c r="G256" i="1"/>
  <c r="D184" i="1"/>
  <c r="D256" i="1" s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D171" i="1"/>
  <c r="D252" i="1" s="1"/>
  <c r="AB248" i="1"/>
  <c r="AA248" i="1"/>
  <c r="Y248" i="1"/>
  <c r="X248" i="1"/>
  <c r="V248" i="1"/>
  <c r="U248" i="1"/>
  <c r="S248" i="1"/>
  <c r="R248" i="1"/>
  <c r="P248" i="1"/>
  <c r="O248" i="1"/>
  <c r="M248" i="1"/>
  <c r="L248" i="1"/>
  <c r="J248" i="1"/>
  <c r="I248" i="1"/>
  <c r="G248" i="1"/>
  <c r="D132" i="1"/>
  <c r="D248" i="1" s="1"/>
  <c r="AB244" i="1"/>
  <c r="AA244" i="1"/>
  <c r="Y244" i="1"/>
  <c r="X244" i="1"/>
  <c r="V244" i="1"/>
  <c r="U244" i="1"/>
  <c r="S244" i="1"/>
  <c r="R244" i="1"/>
  <c r="P244" i="1"/>
  <c r="O244" i="1"/>
  <c r="M244" i="1"/>
  <c r="L244" i="1"/>
  <c r="J244" i="1"/>
  <c r="I244" i="1"/>
  <c r="G244" i="1"/>
  <c r="D117" i="1"/>
  <c r="D244" i="1" s="1"/>
  <c r="AB240" i="1"/>
  <c r="AA240" i="1"/>
  <c r="Y240" i="1"/>
  <c r="X240" i="1"/>
  <c r="V240" i="1"/>
  <c r="U240" i="1"/>
  <c r="S240" i="1"/>
  <c r="R240" i="1"/>
  <c r="P240" i="1"/>
  <c r="O240" i="1"/>
  <c r="M240" i="1"/>
  <c r="L240" i="1"/>
  <c r="J240" i="1"/>
  <c r="I240" i="1"/>
  <c r="G240" i="1"/>
  <c r="D102" i="1"/>
  <c r="D240" i="1" s="1"/>
  <c r="AB236" i="1"/>
  <c r="AA236" i="1"/>
  <c r="Y236" i="1"/>
  <c r="X236" i="1"/>
  <c r="V236" i="1"/>
  <c r="U236" i="1"/>
  <c r="S236" i="1"/>
  <c r="R236" i="1"/>
  <c r="P236" i="1"/>
  <c r="O236" i="1"/>
  <c r="M236" i="1"/>
  <c r="L236" i="1"/>
  <c r="J236" i="1"/>
  <c r="I236" i="1"/>
  <c r="G236" i="1"/>
  <c r="D71" i="1"/>
  <c r="D236" i="1" s="1"/>
  <c r="AB232" i="1"/>
  <c r="AA232" i="1"/>
  <c r="Y232" i="1"/>
  <c r="X232" i="1"/>
  <c r="V232" i="1"/>
  <c r="U232" i="1"/>
  <c r="S232" i="1"/>
  <c r="R232" i="1"/>
  <c r="P232" i="1"/>
  <c r="O232" i="1"/>
  <c r="M232" i="1"/>
  <c r="L232" i="1"/>
  <c r="J232" i="1"/>
  <c r="I232" i="1"/>
  <c r="G232" i="1"/>
  <c r="F232" i="1"/>
  <c r="D40" i="1"/>
  <c r="D232" i="1" s="1"/>
  <c r="Y228" i="1"/>
  <c r="X228" i="1"/>
  <c r="V228" i="1"/>
  <c r="U228" i="1"/>
  <c r="S228" i="1"/>
  <c r="R228" i="1"/>
  <c r="P228" i="1"/>
  <c r="O228" i="1"/>
  <c r="M228" i="1"/>
  <c r="L228" i="1"/>
  <c r="J228" i="1"/>
  <c r="I228" i="1"/>
  <c r="G228" i="1"/>
  <c r="D29" i="1"/>
  <c r="D228" i="1" s="1"/>
  <c r="F244" i="1" l="1"/>
  <c r="AC244" i="1"/>
  <c r="F240" i="1"/>
  <c r="AC102" i="1"/>
  <c r="AC240" i="1" s="1"/>
  <c r="F248" i="1"/>
  <c r="AC248" i="1"/>
  <c r="F252" i="1"/>
  <c r="AC252" i="1"/>
  <c r="F256" i="1"/>
  <c r="AC256" i="1"/>
  <c r="F260" i="1"/>
  <c r="AC260" i="1"/>
  <c r="F236" i="1"/>
  <c r="AC236" i="1"/>
  <c r="F228" i="1"/>
  <c r="AC228" i="1"/>
  <c r="AB217" i="1"/>
  <c r="D217" i="1"/>
  <c r="F217" i="1"/>
  <c r="F222" i="1" s="1"/>
  <c r="F223" i="1" s="1"/>
  <c r="G217" i="1"/>
  <c r="L217" i="1"/>
  <c r="AA217" i="1"/>
  <c r="M217" i="1"/>
  <c r="AB224" i="1" l="1"/>
  <c r="AB222" i="1"/>
  <c r="AB223" i="1" s="1"/>
  <c r="D224" i="1"/>
  <c r="D222" i="1"/>
  <c r="AA224" i="1"/>
  <c r="AA222" i="1"/>
  <c r="AA223" i="1" s="1"/>
  <c r="G224" i="1"/>
  <c r="G222" i="1"/>
  <c r="G223" i="1" s="1"/>
  <c r="M222" i="1"/>
  <c r="M223" i="1" s="1"/>
  <c r="M224" i="1"/>
  <c r="L222" i="1"/>
  <c r="L223" i="1" s="1"/>
  <c r="L224" i="1"/>
  <c r="D223" i="1"/>
  <c r="AC217" i="1"/>
  <c r="AC224" i="1" s="1"/>
  <c r="AC222" i="1" l="1"/>
  <c r="AC223" i="1" s="1"/>
</calcChain>
</file>

<file path=xl/sharedStrings.xml><?xml version="1.0" encoding="utf-8"?>
<sst xmlns="http://schemas.openxmlformats.org/spreadsheetml/2006/main" count="802" uniqueCount="432">
  <si>
    <t>BTDK's 9 regioner</t>
  </si>
  <si>
    <t>0-6</t>
  </si>
  <si>
    <t>7-12</t>
  </si>
  <si>
    <t>13-18</t>
  </si>
  <si>
    <t>19-24</t>
  </si>
  <si>
    <t>25-39</t>
  </si>
  <si>
    <t>40-59</t>
  </si>
  <si>
    <t>60-69</t>
  </si>
  <si>
    <t>70+</t>
  </si>
  <si>
    <t>Grand Total</t>
  </si>
  <si>
    <t>Foreningstal</t>
  </si>
  <si>
    <t>Damer</t>
  </si>
  <si>
    <t>Herrer</t>
  </si>
  <si>
    <t>Total</t>
  </si>
  <si>
    <t>Nordsjælland</t>
  </si>
  <si>
    <t>Virum-Sorgenfri Bordtennisklub</t>
  </si>
  <si>
    <t>1212186</t>
  </si>
  <si>
    <t>Allerød Bordtennisklub</t>
  </si>
  <si>
    <t>1211984</t>
  </si>
  <si>
    <t>Furesø BTK</t>
  </si>
  <si>
    <t>1211714</t>
  </si>
  <si>
    <t>Team Egedal/Ølstykke BTK</t>
  </si>
  <si>
    <t>1294042</t>
  </si>
  <si>
    <t>Hillerød G.&amp; I., Bordtennis</t>
  </si>
  <si>
    <t>1211848</t>
  </si>
  <si>
    <t>Smørum Bordtennisklub</t>
  </si>
  <si>
    <t>1327421</t>
  </si>
  <si>
    <t>Stenløse Bordtennis Klub af 1980</t>
  </si>
  <si>
    <t>1212096</t>
  </si>
  <si>
    <t>Fredensborg Bordtennisklub</t>
  </si>
  <si>
    <t>1211725</t>
  </si>
  <si>
    <t>Dalby Idrætsforening af 1901</t>
  </si>
  <si>
    <t>1227666</t>
  </si>
  <si>
    <t>Jægerspris Bordtennis</t>
  </si>
  <si>
    <t>1211905</t>
  </si>
  <si>
    <t>SAMSPIL</t>
  </si>
  <si>
    <t>1335431</t>
  </si>
  <si>
    <t>Slangerup Bordtennisklub</t>
  </si>
  <si>
    <t>1212074</t>
  </si>
  <si>
    <t>Bordtennisklubben Kildeskoven</t>
  </si>
  <si>
    <t>1211409</t>
  </si>
  <si>
    <t>DTU Bordtennis</t>
  </si>
  <si>
    <t>1212039</t>
  </si>
  <si>
    <t>Frederiksværk Bordtennisklub</t>
  </si>
  <si>
    <t>1211736</t>
  </si>
  <si>
    <t>Helsingør Bord-Tennis Klub</t>
  </si>
  <si>
    <t>1211826</t>
  </si>
  <si>
    <t>Herlev If, Bordtennisafd.</t>
  </si>
  <si>
    <t>1211837</t>
  </si>
  <si>
    <t>Reerslev Idrætsforening</t>
  </si>
  <si>
    <t>1053191</t>
  </si>
  <si>
    <t>Sengeløse Idræt</t>
  </si>
  <si>
    <t>1053415</t>
  </si>
  <si>
    <t>Total Nordsjælland</t>
  </si>
  <si>
    <t>Bornholm</t>
  </si>
  <si>
    <t>Hasle Idrætsforening</t>
  </si>
  <si>
    <t>1187234</t>
  </si>
  <si>
    <t>Knudsker Idrætsforening</t>
  </si>
  <si>
    <t>1061032</t>
  </si>
  <si>
    <t>Nyker Idrætsforening</t>
  </si>
  <si>
    <t>1200251</t>
  </si>
  <si>
    <t>Poulsker Idrætsforening</t>
  </si>
  <si>
    <t>1183386</t>
  </si>
  <si>
    <t>Rønne Idræts Klub</t>
  </si>
  <si>
    <t>1061043</t>
  </si>
  <si>
    <t>Tejn Idrætsforening 14.Kreds</t>
  </si>
  <si>
    <t>1200328</t>
  </si>
  <si>
    <t>Nexø Bordtennis Club</t>
  </si>
  <si>
    <t>1348042</t>
  </si>
  <si>
    <t>Total Bornholm</t>
  </si>
  <si>
    <t>Sydvestsjælland &amp; øerne</t>
  </si>
  <si>
    <t>Holbæk Bordtennisklub</t>
  </si>
  <si>
    <t>1211859</t>
  </si>
  <si>
    <t>Roskilde Bordtennis, BTK 61</t>
  </si>
  <si>
    <t>1211681</t>
  </si>
  <si>
    <t>Bordtennisklubben Slagelse</t>
  </si>
  <si>
    <t>1212063</t>
  </si>
  <si>
    <t>Nykøbing Falster bordtennisklub af 1975</t>
  </si>
  <si>
    <t>1211602</t>
  </si>
  <si>
    <t>AF Sorø BTK</t>
  </si>
  <si>
    <t>1314213</t>
  </si>
  <si>
    <t>Gundsølille Skytte Gymnastik &amp; Idrætsforening</t>
  </si>
  <si>
    <t>1211782</t>
  </si>
  <si>
    <t>Ejby Idrætsforening</t>
  </si>
  <si>
    <t>1195457</t>
  </si>
  <si>
    <t>Solrød BTK</t>
  </si>
  <si>
    <t>1212052</t>
  </si>
  <si>
    <t>TIK Bordtennis</t>
  </si>
  <si>
    <t>1212153</t>
  </si>
  <si>
    <t>Nyråd If</t>
  </si>
  <si>
    <t>1212017</t>
  </si>
  <si>
    <t>Bordtennisklubben Frem Sakskøbing</t>
  </si>
  <si>
    <t>1211589</t>
  </si>
  <si>
    <t>Karlslunde I.F., Bordtennis</t>
  </si>
  <si>
    <t>1052943</t>
  </si>
  <si>
    <t>Bordtennisklubben Kvik, Næstved</t>
  </si>
  <si>
    <t>1211951</t>
  </si>
  <si>
    <t>Haslev Bordtennis Klub</t>
  </si>
  <si>
    <t>1211804</t>
  </si>
  <si>
    <t>Svalebæk Idrætsforening</t>
  </si>
  <si>
    <t>1197821</t>
  </si>
  <si>
    <t>Tølløse Btk</t>
  </si>
  <si>
    <t>1212129</t>
  </si>
  <si>
    <t>Raklev Gymnastik- og Idrætsforening</t>
  </si>
  <si>
    <t>1261146</t>
  </si>
  <si>
    <t>Årby Gymnastik og Idrætsforening</t>
  </si>
  <si>
    <t>1212243</t>
  </si>
  <si>
    <t>Skensved IF, Bordtennis</t>
  </si>
  <si>
    <t>1297225</t>
  </si>
  <si>
    <t>Vemmedrup Idrætsforening</t>
  </si>
  <si>
    <t>1053707</t>
  </si>
  <si>
    <t>Lejre Idrætsforening</t>
  </si>
  <si>
    <t>1053022</t>
  </si>
  <si>
    <t>Midtlollands Bordtennisklub</t>
  </si>
  <si>
    <t>1211591</t>
  </si>
  <si>
    <t>Næstved Bordtennis</t>
  </si>
  <si>
    <t>1060738</t>
  </si>
  <si>
    <t>Fårevejle Bordtennis Klub</t>
  </si>
  <si>
    <t>1212221</t>
  </si>
  <si>
    <t>Vig Bord Tennis Klub</t>
  </si>
  <si>
    <t>1212175</t>
  </si>
  <si>
    <t>Trelleborg Table Tennis Club</t>
  </si>
  <si>
    <t>1324023</t>
  </si>
  <si>
    <t>Rødvig Gymnastik- og Idrætsforening</t>
  </si>
  <si>
    <t>1058049</t>
  </si>
  <si>
    <t>Total Sydvestsjælland &amp; øerne</t>
  </si>
  <si>
    <t>Storkøbenhavn</t>
  </si>
  <si>
    <t>Brønshøj Bordtennis</t>
  </si>
  <si>
    <t>1211308</t>
  </si>
  <si>
    <t>Albertslund Idrætsforening, Bordtennis</t>
  </si>
  <si>
    <t>1211613</t>
  </si>
  <si>
    <t>Københavns BTK</t>
  </si>
  <si>
    <t>1211477</t>
  </si>
  <si>
    <t>Amager Bordtennis Klub</t>
  </si>
  <si>
    <t>1211501</t>
  </si>
  <si>
    <t>Gladsaxe Bordtennisklub</t>
  </si>
  <si>
    <t>1211758</t>
  </si>
  <si>
    <t>Greve Bordtennis</t>
  </si>
  <si>
    <t>1211771</t>
  </si>
  <si>
    <t>Brøndby Bordtennis Club</t>
  </si>
  <si>
    <t>1211668</t>
  </si>
  <si>
    <t>Hvidovre Bordtennis</t>
  </si>
  <si>
    <t>1211376</t>
  </si>
  <si>
    <t>Frederiksberg BordTennisKlub</t>
  </si>
  <si>
    <t>1211545</t>
  </si>
  <si>
    <t>Bordtennisklubben IH</t>
  </si>
  <si>
    <t>1255836</t>
  </si>
  <si>
    <t>Brøndby Strands If, Bordtennisafd.</t>
  </si>
  <si>
    <t>1211679</t>
  </si>
  <si>
    <t>Dragør Bordtennis Klub</t>
  </si>
  <si>
    <t>1211321</t>
  </si>
  <si>
    <t>Glostrup Ic - Bordtennis</t>
  </si>
  <si>
    <t>1211769</t>
  </si>
  <si>
    <t>Boldklubben Cito</t>
  </si>
  <si>
    <t>1174162</t>
  </si>
  <si>
    <t>Boldklubben Stefan, Bordtennis</t>
  </si>
  <si>
    <t>1211455</t>
  </si>
  <si>
    <t>Cik, Christianshavns Idræts Klub, Bordtennis</t>
  </si>
  <si>
    <t>1211319</t>
  </si>
  <si>
    <t>Hillerødgade Bk af 1989</t>
  </si>
  <si>
    <t>1211365</t>
  </si>
  <si>
    <t>Idrætsforeningen Posten</t>
  </si>
  <si>
    <t>1211433</t>
  </si>
  <si>
    <t>Jødisk Idrætsforening Hakoah</t>
  </si>
  <si>
    <t>1198787</t>
  </si>
  <si>
    <t>KFUM Bordtennis</t>
  </si>
  <si>
    <t>1271294</t>
  </si>
  <si>
    <t>Lavia København</t>
  </si>
  <si>
    <t>1211411</t>
  </si>
  <si>
    <t>Level AC - CPH</t>
  </si>
  <si>
    <t>1329366</t>
  </si>
  <si>
    <t>Politiets Idrætsforening, København</t>
  </si>
  <si>
    <t>1211422</t>
  </si>
  <si>
    <t>B. 77, Bordtennis</t>
  </si>
  <si>
    <t>1211523</t>
  </si>
  <si>
    <t>Ballerup Bordtennisklub</t>
  </si>
  <si>
    <t>1211635</t>
  </si>
  <si>
    <t>Vallensbæk Bordtennisklub</t>
  </si>
  <si>
    <t>1053099</t>
  </si>
  <si>
    <t>Total Sotrkøbenhavn</t>
  </si>
  <si>
    <t>Sønderjylland</t>
  </si>
  <si>
    <t>Aabenraa Bordtennisklub</t>
  </si>
  <si>
    <t>1038273</t>
  </si>
  <si>
    <t>Broagerlands U- &amp; IF, bordtennis</t>
  </si>
  <si>
    <t>1224898</t>
  </si>
  <si>
    <t>Haderslev Bordtennisklub</t>
  </si>
  <si>
    <t>1212906</t>
  </si>
  <si>
    <t>Vojens Bordtennisklub</t>
  </si>
  <si>
    <t>1226788</t>
  </si>
  <si>
    <t>Billund Idrætsforening</t>
  </si>
  <si>
    <t>1032412</t>
  </si>
  <si>
    <t>Grindsted Bordtennis Klub</t>
  </si>
  <si>
    <t>1305437</t>
  </si>
  <si>
    <t>Hørup Ungdoms- &amp; Idrætsforening</t>
  </si>
  <si>
    <t>1210252</t>
  </si>
  <si>
    <t>Brøns Ungdoms og Idrætsforening</t>
  </si>
  <si>
    <t>1213378</t>
  </si>
  <si>
    <t>Toftlund Bordtennis Klub</t>
  </si>
  <si>
    <t>1037226</t>
  </si>
  <si>
    <t>Rødding Idrætsforening</t>
  </si>
  <si>
    <t>1234653</t>
  </si>
  <si>
    <t>Vejen Bordtennisklub</t>
  </si>
  <si>
    <t>1227699</t>
  </si>
  <si>
    <t>Total Sønderjylland</t>
  </si>
  <si>
    <t>Sydvestjylland</t>
  </si>
  <si>
    <t>Bordtennisklubben Btk 73 Kolding</t>
  </si>
  <si>
    <t>1029216</t>
  </si>
  <si>
    <t>Skanderup Hjarup Idrætsforening</t>
  </si>
  <si>
    <t>1209194</t>
  </si>
  <si>
    <t>Esbjerg Bordtennis Klub</t>
  </si>
  <si>
    <t>1032996</t>
  </si>
  <si>
    <t>Ribe Bordtennis Klub</t>
  </si>
  <si>
    <t>1213053</t>
  </si>
  <si>
    <t>SGI Bordtennis</t>
  </si>
  <si>
    <t>1213198</t>
  </si>
  <si>
    <t>Fredericia BTK</t>
  </si>
  <si>
    <t>1313471</t>
  </si>
  <si>
    <t>Vejle Bordtennis Klub</t>
  </si>
  <si>
    <t>1213244</t>
  </si>
  <si>
    <t>Ølsted Bordtennisklub</t>
  </si>
  <si>
    <t>1031668</t>
  </si>
  <si>
    <t>Varde Bordtennisklub</t>
  </si>
  <si>
    <t>1335115</t>
  </si>
  <si>
    <t>Rårup Gymnastik &amp; Idrætsforening</t>
  </si>
  <si>
    <t>1032142</t>
  </si>
  <si>
    <t>Total Sydvestjylland</t>
  </si>
  <si>
    <t>Midtjylland</t>
  </si>
  <si>
    <t>Silkeborg BTK</t>
  </si>
  <si>
    <t>1022692</t>
  </si>
  <si>
    <t>TST Tilst</t>
  </si>
  <si>
    <t>1025943</t>
  </si>
  <si>
    <t>Rønde Bordtennisklub</t>
  </si>
  <si>
    <t>1027754</t>
  </si>
  <si>
    <t>BTK Midtjylland</t>
  </si>
  <si>
    <t>1021149</t>
  </si>
  <si>
    <t>Herning KFUM Bordtennis</t>
  </si>
  <si>
    <t>1212928</t>
  </si>
  <si>
    <t>BTK Viby</t>
  </si>
  <si>
    <t>1213255</t>
  </si>
  <si>
    <t>Bordtennisklubben SISU/MBK</t>
  </si>
  <si>
    <t>1213097</t>
  </si>
  <si>
    <t>Btk Grenå</t>
  </si>
  <si>
    <t>1212884</t>
  </si>
  <si>
    <t>Viborg Bordtennis Klub</t>
  </si>
  <si>
    <t>1301771</t>
  </si>
  <si>
    <t>Team Nørreå</t>
  </si>
  <si>
    <t>1204446</t>
  </si>
  <si>
    <t>Hørning Bordtennis Klub</t>
  </si>
  <si>
    <t>1306372</t>
  </si>
  <si>
    <t>Hammel Gymnastikforening</t>
  </si>
  <si>
    <t>1295673</t>
  </si>
  <si>
    <t>Høst IF</t>
  </si>
  <si>
    <t>1209082</t>
  </si>
  <si>
    <t>Søften Gf</t>
  </si>
  <si>
    <t>1213176</t>
  </si>
  <si>
    <t>Kibæk Idrætsforening</t>
  </si>
  <si>
    <t>1204661</t>
  </si>
  <si>
    <t>1017797</t>
  </si>
  <si>
    <t>1272137</t>
  </si>
  <si>
    <t>Odder Bordtennisklub</t>
  </si>
  <si>
    <t>1025313</t>
  </si>
  <si>
    <t>Randers Bordtennis</t>
  </si>
  <si>
    <t>1027585</t>
  </si>
  <si>
    <t>SIF Assentoft</t>
  </si>
  <si>
    <t>1208643</t>
  </si>
  <si>
    <t>Vorup Fb Bordtennis</t>
  </si>
  <si>
    <t>1213468</t>
  </si>
  <si>
    <t>Rindum Sogne- &amp; Ungdomsforening</t>
  </si>
  <si>
    <t>1205043</t>
  </si>
  <si>
    <t>Gjern Bordtennisklub BTK 77</t>
  </si>
  <si>
    <t>1213345</t>
  </si>
  <si>
    <t>Galten Forenede Sportsklubber</t>
  </si>
  <si>
    <t>1023805</t>
  </si>
  <si>
    <t>Højvangens Idrætsforening</t>
  </si>
  <si>
    <t>1212974</t>
  </si>
  <si>
    <t>Skive Bordtennis Klub</t>
  </si>
  <si>
    <t>1021555</t>
  </si>
  <si>
    <t>Skelhøje-Frederiks KFUM</t>
  </si>
  <si>
    <t>1272374</t>
  </si>
  <si>
    <t>Christiansbjerg If, Bordtennis</t>
  </si>
  <si>
    <t>1213277</t>
  </si>
  <si>
    <t>Rytterparkens Bordtennis Club</t>
  </si>
  <si>
    <t>1213042</t>
  </si>
  <si>
    <t>1213132</t>
  </si>
  <si>
    <t>Vejlby Risskov Idrætsklub</t>
  </si>
  <si>
    <t>1181902</t>
  </si>
  <si>
    <t>Aabyhøj Idræts Forening</t>
  </si>
  <si>
    <t>1206033</t>
  </si>
  <si>
    <t>Århus Bordtennis Veteraner</t>
  </si>
  <si>
    <t>1026167</t>
  </si>
  <si>
    <t>Total Midtjylland</t>
  </si>
  <si>
    <t>Nordjylland</t>
  </si>
  <si>
    <t>Brønderslev Idrætsforening</t>
  </si>
  <si>
    <t>1301927</t>
  </si>
  <si>
    <t>Sjørring Bordtennisklub</t>
  </si>
  <si>
    <t>1015547</t>
  </si>
  <si>
    <t>B 75 Hirtshals</t>
  </si>
  <si>
    <t>1212772</t>
  </si>
  <si>
    <t>BTK Tateni Aalborg</t>
  </si>
  <si>
    <t>1011126</t>
  </si>
  <si>
    <t>Frederikshavn Bordtennis Klub</t>
  </si>
  <si>
    <t>1212873</t>
  </si>
  <si>
    <t>Skagen Bordtennisklub</t>
  </si>
  <si>
    <t>1012364</t>
  </si>
  <si>
    <t>Lundergård Idræts- og Ungdomsforening</t>
  </si>
  <si>
    <t>1009067</t>
  </si>
  <si>
    <t>Nykøbing Mors Bordtennisklub</t>
  </si>
  <si>
    <t>1213007</t>
  </si>
  <si>
    <t>Stagstrup KFUM</t>
  </si>
  <si>
    <t>1213121</t>
  </si>
  <si>
    <t>Total Nordjylland</t>
  </si>
  <si>
    <t>Fyn</t>
  </si>
  <si>
    <t>Faaborg Bordtennisklub</t>
  </si>
  <si>
    <t>1212467</t>
  </si>
  <si>
    <t>1212478</t>
  </si>
  <si>
    <t>Kerteminde Bordtennis Club</t>
  </si>
  <si>
    <t>1212491</t>
  </si>
  <si>
    <t>Bordtennisklubben Bat</t>
  </si>
  <si>
    <t>1212412</t>
  </si>
  <si>
    <t>Bordtennisklubben Triton</t>
  </si>
  <si>
    <t>1212693</t>
  </si>
  <si>
    <t>Korup Idrætsforening, Bordtennis</t>
  </si>
  <si>
    <t>1212502</t>
  </si>
  <si>
    <t>OB Bordtennis</t>
  </si>
  <si>
    <t>1212568</t>
  </si>
  <si>
    <t>Tommerup Idræt</t>
  </si>
  <si>
    <t>1300746</t>
  </si>
  <si>
    <t>Gislev Idrætsforening</t>
  </si>
  <si>
    <t>1200892</t>
  </si>
  <si>
    <t>Årslev Bordtennis Club</t>
  </si>
  <si>
    <t>1212759</t>
  </si>
  <si>
    <t>Langeskov BTK</t>
  </si>
  <si>
    <t>1212524</t>
  </si>
  <si>
    <t>Munkebo Bordtennisklub</t>
  </si>
  <si>
    <t>1212535</t>
  </si>
  <si>
    <t>BTK Ejby</t>
  </si>
  <si>
    <t>1212434</t>
  </si>
  <si>
    <t>Otterup Atletik og IF</t>
  </si>
  <si>
    <t>1043526</t>
  </si>
  <si>
    <t>Kullerup-Refsvindinge Idrætsforening</t>
  </si>
  <si>
    <t>1212513</t>
  </si>
  <si>
    <t>Nyborg GIF, Bordtennis</t>
  </si>
  <si>
    <t>1040062</t>
  </si>
  <si>
    <t>Brændekilde Bellinge Boldklub</t>
  </si>
  <si>
    <t>1212423</t>
  </si>
  <si>
    <t>Fjordager Idrætsforening</t>
  </si>
  <si>
    <t>1042299</t>
  </si>
  <si>
    <t>Højby S&amp;G, Bordtennis</t>
  </si>
  <si>
    <t>1297012</t>
  </si>
  <si>
    <t>Næsby Idrætsforening, Bordtennis</t>
  </si>
  <si>
    <t>1212557</t>
  </si>
  <si>
    <t>Skårup Idrætsforening</t>
  </si>
  <si>
    <t>1201656</t>
  </si>
  <si>
    <t>Svendborg BTK</t>
  </si>
  <si>
    <t>1212682</t>
  </si>
  <si>
    <t>Tved Gymnastik- og Idrætsforening</t>
  </si>
  <si>
    <t>1236328</t>
  </si>
  <si>
    <t>Total Fyn</t>
  </si>
  <si>
    <t>Total for BTDK 2021</t>
  </si>
  <si>
    <t>Total for BTDK 2019</t>
  </si>
  <si>
    <t>Total for BTDK 2018</t>
  </si>
  <si>
    <t>Vejby-Tisvilde</t>
  </si>
  <si>
    <t>1351506</t>
  </si>
  <si>
    <t>Espergærde Table Tennis Club</t>
  </si>
  <si>
    <t>1347377</t>
  </si>
  <si>
    <t>Gribskov Bordtennis</t>
  </si>
  <si>
    <t>1351495</t>
  </si>
  <si>
    <t>Otterup Bordtennis Klub</t>
  </si>
  <si>
    <t>1352823</t>
  </si>
  <si>
    <t>Marstal Idrætsforening</t>
  </si>
  <si>
    <t>Holstebro BordTennis Klub af 1974</t>
  </si>
  <si>
    <t>Horsens KFUM Idræt</t>
  </si>
  <si>
    <t>Stavtrup Idrætsforening, Bordtennis</t>
  </si>
  <si>
    <t>Total for BTDK 2020</t>
  </si>
  <si>
    <t>Tal for regionerne</t>
  </si>
  <si>
    <t>Total for Nordsjælland 2021</t>
  </si>
  <si>
    <t>Total for Bornholm 2021</t>
  </si>
  <si>
    <t>Total for Sydvestsjælland &amp; øerne 2021</t>
  </si>
  <si>
    <t>Total for Sydvestjylland 2021</t>
  </si>
  <si>
    <t>Total for Midtjylland 2021</t>
  </si>
  <si>
    <t>Total for Nordjylland 2021</t>
  </si>
  <si>
    <t>Total for Fyn 2021</t>
  </si>
  <si>
    <t>Total for Nordsjælland 2020</t>
  </si>
  <si>
    <t>Total for Bornholm 2020</t>
  </si>
  <si>
    <t>Total for Sydvestsjælland &amp; øerne 2020</t>
  </si>
  <si>
    <t>Total for Storkøbenhavn 2020</t>
  </si>
  <si>
    <t>Total for Sønderjylland 2020</t>
  </si>
  <si>
    <t>Total for Sydvestjylland 2020</t>
  </si>
  <si>
    <t>Total for Midtjylland 2020</t>
  </si>
  <si>
    <t>Total for Nordjylland 2020</t>
  </si>
  <si>
    <t>Total for Fyn 2020</t>
  </si>
  <si>
    <t>Total for Nordsjælland 2019</t>
  </si>
  <si>
    <t>Total for Bornholm 2019</t>
  </si>
  <si>
    <t>Total for Sydvestsjælland &amp; øerne 2019</t>
  </si>
  <si>
    <t>Total for Storkøbenhavn 2019</t>
  </si>
  <si>
    <t>Total for Sønderjylland 2019</t>
  </si>
  <si>
    <t>Total for Sydvestjylland 2019</t>
  </si>
  <si>
    <t>Total for Midtjylland 2019</t>
  </si>
  <si>
    <t>Total for Nordjylland 2019</t>
  </si>
  <si>
    <t>Total for Fyn 2019</t>
  </si>
  <si>
    <t>Andet</t>
  </si>
  <si>
    <t>Bordtennisklubben Hep</t>
  </si>
  <si>
    <t>Esrum Bordtennis Klub</t>
  </si>
  <si>
    <t>1352711</t>
  </si>
  <si>
    <t>1191633</t>
  </si>
  <si>
    <t>Hjerting Idrætsforening</t>
  </si>
  <si>
    <t>Hørsholm Senior Idræt</t>
  </si>
  <si>
    <t>1174746</t>
  </si>
  <si>
    <t>1040016</t>
  </si>
  <si>
    <t>Rudersdal Neuro Bordtennis Center</t>
  </si>
  <si>
    <t>1353745</t>
  </si>
  <si>
    <t>Samsø Idræt og Kultur</t>
  </si>
  <si>
    <t>1261541</t>
  </si>
  <si>
    <t>Aarhus Bordtennis</t>
  </si>
  <si>
    <t>1355872</t>
  </si>
  <si>
    <t>Total for BTDK 2022</t>
  </si>
  <si>
    <t>Total for Nordsjælland 2022</t>
  </si>
  <si>
    <t>Total for Bornholm 2022</t>
  </si>
  <si>
    <t>Total for Sydvestsjælland &amp; øerne 2022</t>
  </si>
  <si>
    <t>Total for Storkøbenhavn 2022</t>
  </si>
  <si>
    <t>Total for Sønderjylland 2022</t>
  </si>
  <si>
    <t>Total for Sydvestjylland 2022</t>
  </si>
  <si>
    <t>Total for Midtjylland 2022</t>
  </si>
  <si>
    <t>Total for Nordjylland 2022</t>
  </si>
  <si>
    <t>Total for Fyn 2022</t>
  </si>
  <si>
    <t>Udvikling i medlemstal fra 2018-2022</t>
  </si>
  <si>
    <t>Udvikling (2018-2022) i procent</t>
  </si>
  <si>
    <t>Udvikling (2021-2022) i procent</t>
  </si>
  <si>
    <t>Årstal</t>
  </si>
  <si>
    <t>Sydvestsjælland</t>
  </si>
  <si>
    <t>Total for Storkøbenhavn 2021</t>
  </si>
  <si>
    <t>Total 0-18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</si>
</sst>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iF"/>
    </font>
    <font>
      <sz val="11"/>
      <name val="DiF"/>
    </font>
    <font>
      <sz val="9"/>
      <name val="DiF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9"/>
      <color rgb="FF666666"/>
      <name val="DIF"/>
    </font>
    <font>
      <sz val="9"/>
      <color theme="1"/>
      <name val="DiF"/>
    </font>
    <font>
      <sz val="11"/>
      <name val="Calibri"/>
      <family val="2"/>
      <scheme val="minor"/>
    </font>
    <font>
      <b/>
      <sz val="9"/>
      <color theme="1"/>
      <name val="DiF"/>
    </font>
    <font>
      <b/>
      <sz val="18"/>
      <name val="Calibri"/>
      <family val="2"/>
      <scheme val="minor"/>
    </font>
    <font>
      <sz val="9"/>
      <color rgb="FF333333"/>
      <name val="Arial"/>
    </font>
    <font>
      <sz val="9"/>
      <color rgb="FF666666"/>
      <name val="Arial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</font>
    <font>
      <b/>
      <sz val="12"/>
      <name val="DiF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quotePrefix="1" applyFont="1" applyFill="1" applyAlignment="1">
      <alignment horizontal="left" vertical="top"/>
    </xf>
    <xf numFmtId="0" fontId="3" fillId="2" borderId="0" xfId="0" applyFont="1" applyFill="1"/>
    <xf numFmtId="0" fontId="5" fillId="0" borderId="0" xfId="0" applyFont="1" applyAlignment="1">
      <alignment horizontal="left" vertical="top"/>
    </xf>
    <xf numFmtId="37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quotePrefix="1" applyFont="1" applyAlignment="1">
      <alignment horizontal="left" vertical="top"/>
    </xf>
    <xf numFmtId="0" fontId="7" fillId="0" borderId="0" xfId="0" quotePrefix="1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vertical="top"/>
    </xf>
    <xf numFmtId="37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/>
    </xf>
    <xf numFmtId="37" fontId="12" fillId="0" borderId="0" xfId="0" applyNumberFormat="1" applyFont="1" applyAlignment="1">
      <alignment horizontal="left" vertical="center"/>
    </xf>
    <xf numFmtId="37" fontId="1" fillId="0" borderId="0" xfId="0" applyNumberFormat="1" applyFont="1"/>
    <xf numFmtId="0" fontId="14" fillId="0" borderId="0" xfId="0" applyFont="1"/>
    <xf numFmtId="0" fontId="15" fillId="0" borderId="1" xfId="0" applyFont="1" applyBorder="1"/>
    <xf numFmtId="0" fontId="9" fillId="0" borderId="2" xfId="0" applyFont="1" applyBorder="1"/>
    <xf numFmtId="0" fontId="16" fillId="0" borderId="0" xfId="0" applyFont="1" applyAlignment="1">
      <alignment horizontal="left" vertical="top"/>
    </xf>
    <xf numFmtId="37" fontId="16" fillId="0" borderId="0" xfId="0" applyNumberFormat="1" applyFont="1" applyAlignment="1">
      <alignment vertical="center"/>
    </xf>
    <xf numFmtId="37" fontId="17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2" xfId="0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top" wrapText="1"/>
    </xf>
    <xf numFmtId="0" fontId="4" fillId="0" borderId="0" xfId="0" quotePrefix="1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0" fontId="22" fillId="0" borderId="2" xfId="0" applyFont="1" applyBorder="1"/>
    <xf numFmtId="0" fontId="7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0-18 år medlemmer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'U18'!$B$3</c:f>
              <c:strCache>
                <c:ptCount val="1"/>
                <c:pt idx="0">
                  <c:v>Total 0-18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'U18'!$C$2:$S$2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'U18'!$C$3:$S$3</c:f>
              <c:numCache>
                <c:formatCode>General</c:formatCode>
                <c:ptCount val="17"/>
                <c:pt idx="0">
                  <c:v>5702</c:v>
                </c:pt>
                <c:pt idx="1">
                  <c:v>4828</c:v>
                </c:pt>
                <c:pt idx="2">
                  <c:v>4610</c:v>
                </c:pt>
                <c:pt idx="3">
                  <c:v>5092</c:v>
                </c:pt>
                <c:pt idx="4">
                  <c:v>5349</c:v>
                </c:pt>
                <c:pt idx="5">
                  <c:v>5395</c:v>
                </c:pt>
                <c:pt idx="6">
                  <c:v>5319</c:v>
                </c:pt>
                <c:pt idx="7">
                  <c:v>4881</c:v>
                </c:pt>
                <c:pt idx="8">
                  <c:v>4006</c:v>
                </c:pt>
                <c:pt idx="9">
                  <c:v>3822</c:v>
                </c:pt>
                <c:pt idx="10">
                  <c:v>3636</c:v>
                </c:pt>
                <c:pt idx="11">
                  <c:v>3528</c:v>
                </c:pt>
                <c:pt idx="12">
                  <c:v>3428</c:v>
                </c:pt>
                <c:pt idx="13">
                  <c:v>3739</c:v>
                </c:pt>
                <c:pt idx="14">
                  <c:v>3360</c:v>
                </c:pt>
                <c:pt idx="15">
                  <c:v>3274</c:v>
                </c:pt>
                <c:pt idx="16">
                  <c:v>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7-410E-941D-649EB7351A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7623407"/>
        <c:axId val="658292319"/>
      </c:barChart>
      <c:catAx>
        <c:axId val="65762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8292319"/>
        <c:crosses val="autoZero"/>
        <c:auto val="1"/>
        <c:lblAlgn val="ctr"/>
        <c:lblOffset val="100"/>
        <c:noMultiLvlLbl val="0"/>
      </c:catAx>
      <c:valAx>
        <c:axId val="65829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762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0-18 årige medlemmer fordelt på regioner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5.2710680538144851E-2"/>
          <c:y val="0.11381663373695487"/>
          <c:w val="0.69718978890490801"/>
          <c:h val="0.78887347130386465"/>
        </c:manualLayout>
      </c:layout>
      <c:lineChart>
        <c:grouping val="standard"/>
        <c:varyColors val="0"/>
        <c:ser>
          <c:idx val="0"/>
          <c:order val="0"/>
          <c:tx>
            <c:strRef>
              <c:f>'U18'!$O$6</c:f>
              <c:strCache>
                <c:ptCount val="1"/>
                <c:pt idx="0">
                  <c:v>Nordsjælland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'U18'!$P$6:$S$6</c:f>
              <c:numCache>
                <c:formatCode>General</c:formatCode>
                <c:ptCount val="4"/>
                <c:pt idx="0">
                  <c:v>548</c:v>
                </c:pt>
                <c:pt idx="1">
                  <c:v>529</c:v>
                </c:pt>
                <c:pt idx="2">
                  <c:v>481</c:v>
                </c:pt>
                <c:pt idx="3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5-4D9D-865C-E412618F258B}"/>
            </c:ext>
          </c:extLst>
        </c:ser>
        <c:ser>
          <c:idx val="1"/>
          <c:order val="1"/>
          <c:tx>
            <c:strRef>
              <c:f>'U18'!$O$7</c:f>
              <c:strCache>
                <c:ptCount val="1"/>
                <c:pt idx="0">
                  <c:v>Bornholm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'U18'!$P$7:$S$7</c:f>
              <c:numCache>
                <c:formatCode>General</c:formatCode>
                <c:ptCount val="4"/>
                <c:pt idx="0">
                  <c:v>57</c:v>
                </c:pt>
                <c:pt idx="1">
                  <c:v>69</c:v>
                </c:pt>
                <c:pt idx="2">
                  <c:v>60</c:v>
                </c:pt>
                <c:pt idx="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5-4D9D-865C-E412618F258B}"/>
            </c:ext>
          </c:extLst>
        </c:ser>
        <c:ser>
          <c:idx val="2"/>
          <c:order val="2"/>
          <c:tx>
            <c:strRef>
              <c:f>'U18'!$O$8</c:f>
              <c:strCache>
                <c:ptCount val="1"/>
                <c:pt idx="0">
                  <c:v>Sydvestsjælland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'U18'!$P$8:$S$8</c:f>
              <c:numCache>
                <c:formatCode>General</c:formatCode>
                <c:ptCount val="4"/>
                <c:pt idx="0">
                  <c:v>569</c:v>
                </c:pt>
                <c:pt idx="1">
                  <c:v>557</c:v>
                </c:pt>
                <c:pt idx="2">
                  <c:v>510</c:v>
                </c:pt>
                <c:pt idx="3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45-4D9D-865C-E412618F258B}"/>
            </c:ext>
          </c:extLst>
        </c:ser>
        <c:ser>
          <c:idx val="3"/>
          <c:order val="3"/>
          <c:tx>
            <c:strRef>
              <c:f>'U18'!$O$9</c:f>
              <c:strCache>
                <c:ptCount val="1"/>
                <c:pt idx="0">
                  <c:v>Storkøbenhavn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'U18'!$P$9:$S$9</c:f>
              <c:numCache>
                <c:formatCode>General</c:formatCode>
                <c:ptCount val="4"/>
                <c:pt idx="0">
                  <c:v>743</c:v>
                </c:pt>
                <c:pt idx="1">
                  <c:v>682</c:v>
                </c:pt>
                <c:pt idx="2">
                  <c:v>798</c:v>
                </c:pt>
                <c:pt idx="3">
                  <c:v>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45-4D9D-865C-E412618F258B}"/>
            </c:ext>
          </c:extLst>
        </c:ser>
        <c:ser>
          <c:idx val="4"/>
          <c:order val="4"/>
          <c:tx>
            <c:strRef>
              <c:f>'U18'!$O$10</c:f>
              <c:strCache>
                <c:ptCount val="1"/>
                <c:pt idx="0">
                  <c:v>Sønderjylland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'U18'!$P$10:$S$10</c:f>
              <c:numCache>
                <c:formatCode>General</c:formatCode>
                <c:ptCount val="4"/>
                <c:pt idx="0">
                  <c:v>152</c:v>
                </c:pt>
                <c:pt idx="1">
                  <c:v>109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45-4D9D-865C-E412618F258B}"/>
            </c:ext>
          </c:extLst>
        </c:ser>
        <c:ser>
          <c:idx val="5"/>
          <c:order val="5"/>
          <c:tx>
            <c:strRef>
              <c:f>'U18'!$O$11</c:f>
              <c:strCache>
                <c:ptCount val="1"/>
                <c:pt idx="0">
                  <c:v>Sydvestjylland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'U18'!$P$11:$S$11</c:f>
              <c:numCache>
                <c:formatCode>General</c:formatCode>
                <c:ptCount val="4"/>
                <c:pt idx="0">
                  <c:v>261</c:v>
                </c:pt>
                <c:pt idx="1">
                  <c:v>212</c:v>
                </c:pt>
                <c:pt idx="2">
                  <c:v>217</c:v>
                </c:pt>
                <c:pt idx="3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45-4D9D-865C-E412618F258B}"/>
            </c:ext>
          </c:extLst>
        </c:ser>
        <c:ser>
          <c:idx val="6"/>
          <c:order val="6"/>
          <c:tx>
            <c:strRef>
              <c:f>'U18'!$O$12</c:f>
              <c:strCache>
                <c:ptCount val="1"/>
                <c:pt idx="0">
                  <c:v>Midtjylland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'U18'!$P$12:$S$12</c:f>
              <c:numCache>
                <c:formatCode>General</c:formatCode>
                <c:ptCount val="4"/>
                <c:pt idx="0">
                  <c:v>783</c:v>
                </c:pt>
                <c:pt idx="1">
                  <c:v>657</c:v>
                </c:pt>
                <c:pt idx="2">
                  <c:v>588</c:v>
                </c:pt>
                <c:pt idx="3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45-4D9D-865C-E412618F258B}"/>
            </c:ext>
          </c:extLst>
        </c:ser>
        <c:ser>
          <c:idx val="7"/>
          <c:order val="7"/>
          <c:tx>
            <c:strRef>
              <c:f>'U18'!$O$13</c:f>
              <c:strCache>
                <c:ptCount val="1"/>
                <c:pt idx="0">
                  <c:v>Nordjylland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'U18'!$P$13:$S$13</c:f>
              <c:numCache>
                <c:formatCode>General</c:formatCode>
                <c:ptCount val="4"/>
                <c:pt idx="0">
                  <c:v>269</c:v>
                </c:pt>
                <c:pt idx="1">
                  <c:v>254</c:v>
                </c:pt>
                <c:pt idx="2">
                  <c:v>162</c:v>
                </c:pt>
                <c:pt idx="3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45-4D9D-865C-E412618F258B}"/>
            </c:ext>
          </c:extLst>
        </c:ser>
        <c:ser>
          <c:idx val="8"/>
          <c:order val="8"/>
          <c:tx>
            <c:strRef>
              <c:f>'U18'!$O$14</c:f>
              <c:strCache>
                <c:ptCount val="1"/>
                <c:pt idx="0">
                  <c:v>Fyn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'U18'!$P$5:$S$5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'U18'!$P$14:$S$14</c:f>
              <c:numCache>
                <c:formatCode>General</c:formatCode>
                <c:ptCount val="4"/>
                <c:pt idx="0">
                  <c:v>336</c:v>
                </c:pt>
                <c:pt idx="1">
                  <c:v>273</c:v>
                </c:pt>
                <c:pt idx="2">
                  <c:v>356</c:v>
                </c:pt>
                <c:pt idx="3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45-4D9D-865C-E412618F2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099071"/>
        <c:axId val="658289919"/>
      </c:lineChart>
      <c:catAx>
        <c:axId val="66809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8289919"/>
        <c:crosses val="autoZero"/>
        <c:auto val="1"/>
        <c:lblAlgn val="ctr"/>
        <c:lblOffset val="100"/>
        <c:noMultiLvlLbl val="0"/>
      </c:catAx>
      <c:valAx>
        <c:axId val="65828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809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165121632988501"/>
          <c:y val="0.18296830363215885"/>
          <c:w val="0.16686827823801689"/>
          <c:h val="0.593019448786344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</xdr:row>
      <xdr:rowOff>109537</xdr:rowOff>
    </xdr:from>
    <xdr:to>
      <xdr:col>9</xdr:col>
      <xdr:colOff>295275</xdr:colOff>
      <xdr:row>18</xdr:row>
      <xdr:rowOff>185737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29DDD24-31AE-2E81-E7D0-02264367C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133349</xdr:colOff>
      <xdr:row>19</xdr:row>
      <xdr:rowOff>14287</xdr:rowOff>
    </xdr:from>
    <xdr:to>
      <xdr:col>11</xdr:col>
      <xdr:colOff>590550</xdr:colOff>
      <xdr:row>38</xdr:row>
      <xdr:rowOff>152401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B482D07-602B-9B6F-C7B4-103EA8A66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BTDK\Klubber\Medlemstal\Opsummeringer\Statusliste%20LU-%20og%20aldersinddelt%20tilbageblik.xlsx" TargetMode="External"/><Relationship Id="rId1" Type="http://schemas.openxmlformats.org/officeDocument/2006/relationships/externalLinkPath" Target="/BTDK/Klubber/Medlemstal/Opsummeringer/Statusliste%20LU-%20og%20aldersinddelt%20tilbageb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sum. herrer"/>
      <sheetName val="Opsum. damer"/>
      <sheetName val="60+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</sheetNames>
    <sheetDataSet>
      <sheetData sheetId="0">
        <row r="3">
          <cell r="B3">
            <v>2006</v>
          </cell>
          <cell r="C3">
            <v>2007</v>
          </cell>
          <cell r="D3">
            <v>2008</v>
          </cell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  <cell r="J3">
            <v>2014</v>
          </cell>
          <cell r="K3">
            <v>2015</v>
          </cell>
          <cell r="L3">
            <v>2016</v>
          </cell>
        </row>
        <row r="4">
          <cell r="A4" t="str">
            <v>Børn - 0-12 år</v>
          </cell>
          <cell r="B4">
            <v>3021</v>
          </cell>
          <cell r="C4">
            <v>2505</v>
          </cell>
          <cell r="D4">
            <v>2292</v>
          </cell>
          <cell r="E4">
            <v>2701</v>
          </cell>
          <cell r="F4">
            <v>2962</v>
          </cell>
          <cell r="G4">
            <v>2952</v>
          </cell>
          <cell r="H4">
            <v>3046</v>
          </cell>
          <cell r="I4">
            <v>2631</v>
          </cell>
          <cell r="J4">
            <v>2028</v>
          </cell>
          <cell r="K4">
            <v>1896</v>
          </cell>
          <cell r="L4">
            <v>1827</v>
          </cell>
        </row>
        <row r="5">
          <cell r="A5" t="str">
            <v>Unge I - 13-18 år</v>
          </cell>
          <cell r="B5">
            <v>2350</v>
          </cell>
          <cell r="C5">
            <v>1997</v>
          </cell>
          <cell r="D5">
            <v>1949</v>
          </cell>
          <cell r="E5">
            <v>1963</v>
          </cell>
          <cell r="F5">
            <v>2040</v>
          </cell>
          <cell r="G5">
            <v>2080</v>
          </cell>
          <cell r="H5">
            <v>1863</v>
          </cell>
          <cell r="I5">
            <v>1877</v>
          </cell>
          <cell r="J5">
            <v>1546</v>
          </cell>
          <cell r="K5">
            <v>1452</v>
          </cell>
          <cell r="L5">
            <v>1396</v>
          </cell>
        </row>
        <row r="6">
          <cell r="A6" t="str">
            <v>Unge II - 19-24 år</v>
          </cell>
          <cell r="B6">
            <v>366</v>
          </cell>
          <cell r="C6">
            <v>332</v>
          </cell>
          <cell r="D6">
            <v>296</v>
          </cell>
          <cell r="E6">
            <v>302</v>
          </cell>
          <cell r="F6">
            <v>383</v>
          </cell>
          <cell r="G6">
            <v>372</v>
          </cell>
          <cell r="H6">
            <v>449</v>
          </cell>
          <cell r="I6">
            <v>403</v>
          </cell>
          <cell r="J6">
            <v>399</v>
          </cell>
          <cell r="K6">
            <v>408</v>
          </cell>
          <cell r="L6">
            <v>377</v>
          </cell>
        </row>
        <row r="7">
          <cell r="A7" t="str">
            <v>Voksne - 25-59 år</v>
          </cell>
          <cell r="B7">
            <v>2722</v>
          </cell>
          <cell r="C7">
            <v>2612</v>
          </cell>
          <cell r="D7">
            <v>2508</v>
          </cell>
          <cell r="E7">
            <v>2411</v>
          </cell>
          <cell r="F7">
            <v>2620</v>
          </cell>
          <cell r="G7">
            <v>2590</v>
          </cell>
          <cell r="H7">
            <v>2616</v>
          </cell>
          <cell r="I7">
            <v>2636</v>
          </cell>
          <cell r="J7">
            <v>2435</v>
          </cell>
          <cell r="K7">
            <v>2449</v>
          </cell>
          <cell r="L7">
            <v>2415</v>
          </cell>
        </row>
        <row r="8">
          <cell r="A8" t="str">
            <v>Senior - 60+ år</v>
          </cell>
          <cell r="B8">
            <v>757</v>
          </cell>
          <cell r="C8">
            <v>775</v>
          </cell>
          <cell r="D8">
            <v>816</v>
          </cell>
          <cell r="E8">
            <v>845</v>
          </cell>
          <cell r="F8">
            <v>926</v>
          </cell>
          <cell r="G8">
            <v>1086</v>
          </cell>
          <cell r="H8">
            <v>1114</v>
          </cell>
          <cell r="I8">
            <v>1174</v>
          </cell>
          <cell r="J8">
            <v>1174</v>
          </cell>
          <cell r="K8">
            <v>1278</v>
          </cell>
          <cell r="L8">
            <v>1393</v>
          </cell>
        </row>
        <row r="9">
          <cell r="A9" t="str">
            <v>Herrer i alt</v>
          </cell>
          <cell r="B9">
            <v>9216</v>
          </cell>
          <cell r="C9">
            <v>8221</v>
          </cell>
          <cell r="D9">
            <v>7861</v>
          </cell>
          <cell r="E9">
            <v>8222</v>
          </cell>
          <cell r="F9">
            <v>8931</v>
          </cell>
          <cell r="G9">
            <v>9080</v>
          </cell>
          <cell r="H9">
            <v>9088</v>
          </cell>
          <cell r="I9">
            <v>8721</v>
          </cell>
          <cell r="J9">
            <v>7582</v>
          </cell>
          <cell r="K9">
            <v>7483</v>
          </cell>
          <cell r="L9">
            <v>7408</v>
          </cell>
        </row>
      </sheetData>
      <sheetData sheetId="1">
        <row r="2">
          <cell r="B2">
            <v>2006</v>
          </cell>
          <cell r="C2">
            <v>2007</v>
          </cell>
          <cell r="D2">
            <v>2008</v>
          </cell>
          <cell r="E2">
            <v>2009</v>
          </cell>
          <cell r="F2">
            <v>2010</v>
          </cell>
          <cell r="G2">
            <v>2011</v>
          </cell>
          <cell r="H2">
            <v>2012</v>
          </cell>
          <cell r="I2">
            <v>2013</v>
          </cell>
          <cell r="J2">
            <v>2014</v>
          </cell>
          <cell r="K2">
            <v>2015</v>
          </cell>
          <cell r="L2">
            <v>2016</v>
          </cell>
        </row>
        <row r="3">
          <cell r="A3" t="str">
            <v>Antal klubber i alt i DK</v>
          </cell>
          <cell r="B3">
            <v>237</v>
          </cell>
          <cell r="C3">
            <v>221</v>
          </cell>
          <cell r="D3">
            <v>217</v>
          </cell>
          <cell r="E3">
            <v>213</v>
          </cell>
          <cell r="F3">
            <v>210</v>
          </cell>
          <cell r="G3">
            <v>220</v>
          </cell>
          <cell r="H3">
            <v>248</v>
          </cell>
          <cell r="I3">
            <v>244</v>
          </cell>
          <cell r="J3">
            <v>241</v>
          </cell>
          <cell r="K3">
            <v>248</v>
          </cell>
          <cell r="L3">
            <v>213</v>
          </cell>
        </row>
        <row r="24">
          <cell r="B24">
            <v>2006</v>
          </cell>
          <cell r="C24">
            <v>2007</v>
          </cell>
          <cell r="D24">
            <v>2008</v>
          </cell>
          <cell r="E24">
            <v>2009</v>
          </cell>
          <cell r="F24">
            <v>2010</v>
          </cell>
          <cell r="G24">
            <v>2011</v>
          </cell>
          <cell r="H24">
            <v>2012</v>
          </cell>
          <cell r="I24">
            <v>2013</v>
          </cell>
          <cell r="J24">
            <v>2014</v>
          </cell>
          <cell r="K24">
            <v>2015</v>
          </cell>
          <cell r="L24">
            <v>2016</v>
          </cell>
        </row>
        <row r="25">
          <cell r="A25" t="str">
            <v>Børn - 0-12 år</v>
          </cell>
          <cell r="B25">
            <v>161</v>
          </cell>
          <cell r="C25">
            <v>192</v>
          </cell>
          <cell r="D25">
            <v>200</v>
          </cell>
          <cell r="E25">
            <v>183</v>
          </cell>
          <cell r="F25">
            <v>209</v>
          </cell>
          <cell r="G25">
            <v>209</v>
          </cell>
          <cell r="H25">
            <v>256</v>
          </cell>
          <cell r="I25">
            <v>251</v>
          </cell>
          <cell r="J25">
            <v>268</v>
          </cell>
          <cell r="K25">
            <v>263</v>
          </cell>
          <cell r="L25">
            <v>210</v>
          </cell>
        </row>
        <row r="26">
          <cell r="A26" t="str">
            <v>Unge I - 13-18 år</v>
          </cell>
          <cell r="B26">
            <v>170</v>
          </cell>
          <cell r="C26">
            <v>134</v>
          </cell>
          <cell r="D26">
            <v>130</v>
          </cell>
          <cell r="E26">
            <v>131</v>
          </cell>
          <cell r="F26">
            <v>138</v>
          </cell>
          <cell r="G26">
            <v>155</v>
          </cell>
          <cell r="H26">
            <v>154</v>
          </cell>
          <cell r="I26">
            <v>122</v>
          </cell>
          <cell r="J26">
            <v>164</v>
          </cell>
          <cell r="K26">
            <v>211</v>
          </cell>
          <cell r="L26">
            <v>203</v>
          </cell>
        </row>
        <row r="27">
          <cell r="A27" t="str">
            <v>Unge II - 19-24 år</v>
          </cell>
          <cell r="B27">
            <v>61</v>
          </cell>
          <cell r="C27">
            <v>55</v>
          </cell>
          <cell r="D27">
            <v>54</v>
          </cell>
          <cell r="E27">
            <v>41</v>
          </cell>
          <cell r="F27">
            <v>36</v>
          </cell>
          <cell r="G27">
            <v>37</v>
          </cell>
          <cell r="H27">
            <v>35</v>
          </cell>
          <cell r="I27">
            <v>47</v>
          </cell>
          <cell r="J27">
            <v>57</v>
          </cell>
          <cell r="K27">
            <v>38</v>
          </cell>
          <cell r="L27">
            <v>39</v>
          </cell>
        </row>
        <row r="28">
          <cell r="A28" t="str">
            <v>Voksne - 25-59 år</v>
          </cell>
          <cell r="B28">
            <v>277</v>
          </cell>
          <cell r="C28">
            <v>253</v>
          </cell>
          <cell r="D28">
            <v>259</v>
          </cell>
          <cell r="E28">
            <v>203</v>
          </cell>
          <cell r="F28">
            <v>229</v>
          </cell>
          <cell r="G28">
            <v>226</v>
          </cell>
          <cell r="H28">
            <v>218</v>
          </cell>
          <cell r="I28">
            <v>248</v>
          </cell>
          <cell r="J28">
            <v>293</v>
          </cell>
          <cell r="K28">
            <v>245</v>
          </cell>
          <cell r="L28">
            <v>254</v>
          </cell>
        </row>
        <row r="29">
          <cell r="A29" t="str">
            <v>Senior - 60+ år</v>
          </cell>
          <cell r="B29">
            <v>132</v>
          </cell>
          <cell r="C29">
            <v>115</v>
          </cell>
          <cell r="D29">
            <v>114</v>
          </cell>
          <cell r="E29">
            <v>99</v>
          </cell>
          <cell r="F29">
            <v>103</v>
          </cell>
          <cell r="G29">
            <v>122</v>
          </cell>
          <cell r="H29">
            <v>168</v>
          </cell>
          <cell r="I29">
            <v>173</v>
          </cell>
          <cell r="J29">
            <v>146</v>
          </cell>
          <cell r="K29">
            <v>172</v>
          </cell>
          <cell r="L29">
            <v>195</v>
          </cell>
        </row>
        <row r="30">
          <cell r="A30" t="str">
            <v>Piger, damer i alt</v>
          </cell>
          <cell r="B30">
            <v>801</v>
          </cell>
          <cell r="C30">
            <v>749</v>
          </cell>
          <cell r="D30">
            <v>757</v>
          </cell>
          <cell r="E30">
            <v>657</v>
          </cell>
          <cell r="F30">
            <v>715</v>
          </cell>
          <cell r="G30">
            <v>749</v>
          </cell>
          <cell r="H30">
            <v>831</v>
          </cell>
          <cell r="I30">
            <v>841</v>
          </cell>
          <cell r="J30">
            <v>928</v>
          </cell>
          <cell r="K30">
            <v>929</v>
          </cell>
          <cell r="L30">
            <v>901</v>
          </cell>
        </row>
      </sheetData>
      <sheetData sheetId="2" refreshError="1"/>
      <sheetData sheetId="3" refreshError="1"/>
      <sheetData sheetId="4" refreshError="1"/>
      <sheetData sheetId="5">
        <row r="16">
          <cell r="T16">
            <v>8</v>
          </cell>
        </row>
      </sheetData>
      <sheetData sheetId="6">
        <row r="5">
          <cell r="S5">
            <v>20</v>
          </cell>
        </row>
      </sheetData>
      <sheetData sheetId="7">
        <row r="5">
          <cell r="S5">
            <v>6</v>
          </cell>
        </row>
      </sheetData>
      <sheetData sheetId="8">
        <row r="5">
          <cell r="S5">
            <v>2</v>
          </cell>
        </row>
      </sheetData>
      <sheetData sheetId="9">
        <row r="253">
          <cell r="B253">
            <v>248</v>
          </cell>
        </row>
      </sheetData>
      <sheetData sheetId="10">
        <row r="225">
          <cell r="B225">
            <v>220</v>
          </cell>
        </row>
      </sheetData>
      <sheetData sheetId="11">
        <row r="221">
          <cell r="C221">
            <v>210</v>
          </cell>
        </row>
      </sheetData>
      <sheetData sheetId="12">
        <row r="223">
          <cell r="C223">
            <v>213</v>
          </cell>
        </row>
      </sheetData>
      <sheetData sheetId="13">
        <row r="227">
          <cell r="C227">
            <v>217</v>
          </cell>
        </row>
      </sheetData>
      <sheetData sheetId="14">
        <row r="231">
          <cell r="C231">
            <v>221</v>
          </cell>
        </row>
      </sheetData>
      <sheetData sheetId="15">
        <row r="247">
          <cell r="C247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D6E9-4885-4D57-996D-C9E3B72D63EB}">
  <dimension ref="A1:AE271"/>
  <sheetViews>
    <sheetView topLeftCell="A170" zoomScale="80" zoomScaleNormal="80" workbookViewId="0">
      <selection activeCell="AC217" sqref="AC217"/>
    </sheetView>
  </sheetViews>
  <sheetFormatPr defaultRowHeight="15"/>
  <cols>
    <col min="1" max="1" width="15.5703125" customWidth="1"/>
    <col min="2" max="2" width="38.140625" style="1" bestFit="1" customWidth="1"/>
    <col min="3" max="3" width="9.140625" style="1"/>
    <col min="4" max="4" width="10.85546875" style="1" bestFit="1" customWidth="1"/>
    <col min="5" max="5" width="10.85546875" style="1" customWidth="1"/>
    <col min="6" max="30" width="9.140625" style="1"/>
    <col min="31" max="31" width="14.140625" style="1" customWidth="1"/>
    <col min="32" max="16384" width="9.140625" style="1"/>
  </cols>
  <sheetData>
    <row r="1" spans="1:29" ht="14.25">
      <c r="A1" s="46" t="s">
        <v>0</v>
      </c>
    </row>
    <row r="2" spans="1:29" ht="15" customHeight="1">
      <c r="A2" s="46"/>
      <c r="B2" s="2"/>
      <c r="C2" s="2"/>
      <c r="E2" s="41" t="s">
        <v>1</v>
      </c>
      <c r="F2" s="41"/>
      <c r="G2" s="41"/>
      <c r="H2" s="41" t="s">
        <v>2</v>
      </c>
      <c r="I2" s="41"/>
      <c r="J2" s="41"/>
      <c r="K2" s="41" t="s">
        <v>3</v>
      </c>
      <c r="L2" s="41"/>
      <c r="M2" s="41"/>
      <c r="N2" s="41" t="s">
        <v>4</v>
      </c>
      <c r="O2" s="41"/>
      <c r="P2" s="41"/>
      <c r="Q2" s="41" t="s">
        <v>5</v>
      </c>
      <c r="R2" s="41"/>
      <c r="S2" s="41"/>
      <c r="T2" s="41" t="s">
        <v>6</v>
      </c>
      <c r="U2" s="41"/>
      <c r="V2" s="41"/>
      <c r="W2" s="41" t="s">
        <v>7</v>
      </c>
      <c r="X2" s="41"/>
      <c r="Y2" s="41"/>
      <c r="Z2" s="41" t="s">
        <v>8</v>
      </c>
      <c r="AA2" s="41"/>
      <c r="AB2" s="41"/>
      <c r="AC2" s="44" t="s">
        <v>9</v>
      </c>
    </row>
    <row r="3" spans="1:29" ht="14.25">
      <c r="A3" s="46"/>
      <c r="B3" s="3"/>
      <c r="C3" s="3"/>
      <c r="D3" s="4" t="s">
        <v>10</v>
      </c>
      <c r="E3" s="5" t="s">
        <v>400</v>
      </c>
      <c r="F3" s="5" t="s">
        <v>11</v>
      </c>
      <c r="G3" s="5" t="s">
        <v>12</v>
      </c>
      <c r="H3" s="5" t="s">
        <v>400</v>
      </c>
      <c r="I3" s="5" t="s">
        <v>11</v>
      </c>
      <c r="J3" s="5" t="s">
        <v>12</v>
      </c>
      <c r="K3" s="5" t="s">
        <v>400</v>
      </c>
      <c r="L3" s="5" t="s">
        <v>11</v>
      </c>
      <c r="M3" s="5" t="s">
        <v>12</v>
      </c>
      <c r="N3" s="5" t="s">
        <v>400</v>
      </c>
      <c r="O3" s="5" t="s">
        <v>11</v>
      </c>
      <c r="P3" s="5" t="s">
        <v>12</v>
      </c>
      <c r="Q3" s="5" t="s">
        <v>400</v>
      </c>
      <c r="R3" s="5" t="s">
        <v>11</v>
      </c>
      <c r="S3" s="5" t="s">
        <v>12</v>
      </c>
      <c r="T3" s="5" t="s">
        <v>400</v>
      </c>
      <c r="U3" s="5" t="s">
        <v>11</v>
      </c>
      <c r="V3" s="5" t="s">
        <v>12</v>
      </c>
      <c r="W3" s="5" t="s">
        <v>400</v>
      </c>
      <c r="X3" s="5" t="s">
        <v>11</v>
      </c>
      <c r="Y3" s="5" t="s">
        <v>12</v>
      </c>
      <c r="Z3" s="5" t="s">
        <v>400</v>
      </c>
      <c r="AA3" s="5" t="s">
        <v>11</v>
      </c>
      <c r="AB3" s="5" t="s">
        <v>12</v>
      </c>
      <c r="AC3" s="44" t="s">
        <v>13</v>
      </c>
    </row>
    <row r="4" spans="1:29" s="7" customFormat="1" ht="3.75" customHeight="1">
      <c r="A4" s="46"/>
      <c r="B4" s="6"/>
      <c r="C4" s="6"/>
    </row>
    <row r="5" spans="1:29" customFormat="1">
      <c r="A5" s="40" t="s">
        <v>14</v>
      </c>
      <c r="B5" s="31" t="s">
        <v>15</v>
      </c>
      <c r="C5" s="31" t="s">
        <v>16</v>
      </c>
      <c r="D5" s="31">
        <v>1</v>
      </c>
      <c r="E5" s="32"/>
      <c r="F5" s="32">
        <v>1</v>
      </c>
      <c r="G5" s="32"/>
      <c r="H5" s="32"/>
      <c r="I5" s="32">
        <v>3</v>
      </c>
      <c r="J5" s="32">
        <v>79</v>
      </c>
      <c r="K5" s="32"/>
      <c r="L5" s="32">
        <v>1</v>
      </c>
      <c r="M5" s="32">
        <v>43</v>
      </c>
      <c r="N5" s="32"/>
      <c r="O5" s="32">
        <v>1</v>
      </c>
      <c r="P5" s="32">
        <v>7</v>
      </c>
      <c r="Q5" s="32"/>
      <c r="R5" s="32">
        <v>1</v>
      </c>
      <c r="S5" s="32">
        <v>8</v>
      </c>
      <c r="T5" s="32"/>
      <c r="U5" s="32">
        <v>5</v>
      </c>
      <c r="V5" s="32">
        <v>35</v>
      </c>
      <c r="W5" s="32"/>
      <c r="X5" s="32">
        <v>7</v>
      </c>
      <c r="Y5" s="32">
        <v>26</v>
      </c>
      <c r="Z5" s="32"/>
      <c r="AA5" s="32">
        <v>14</v>
      </c>
      <c r="AB5" s="32">
        <v>27</v>
      </c>
      <c r="AC5" s="9">
        <f>SUM(E5:AB5)</f>
        <v>258</v>
      </c>
    </row>
    <row r="6" spans="1:29" customFormat="1">
      <c r="A6" s="40"/>
      <c r="B6" s="31" t="s">
        <v>17</v>
      </c>
      <c r="C6" s="31" t="s">
        <v>18</v>
      </c>
      <c r="D6" s="31">
        <v>1</v>
      </c>
      <c r="E6" s="32"/>
      <c r="F6" s="32"/>
      <c r="G6" s="32"/>
      <c r="H6" s="32"/>
      <c r="I6" s="32">
        <v>4</v>
      </c>
      <c r="J6" s="32">
        <v>43</v>
      </c>
      <c r="K6" s="32"/>
      <c r="L6" s="32">
        <v>12</v>
      </c>
      <c r="M6" s="32">
        <v>21</v>
      </c>
      <c r="N6" s="32"/>
      <c r="O6" s="32">
        <v>1</v>
      </c>
      <c r="P6" s="32">
        <v>5</v>
      </c>
      <c r="Q6" s="32"/>
      <c r="R6" s="32">
        <v>1</v>
      </c>
      <c r="S6" s="32">
        <v>3</v>
      </c>
      <c r="T6" s="32"/>
      <c r="U6" s="32">
        <v>2</v>
      </c>
      <c r="V6" s="32">
        <v>26</v>
      </c>
      <c r="W6" s="32"/>
      <c r="X6" s="32">
        <v>2</v>
      </c>
      <c r="Y6" s="32">
        <v>4</v>
      </c>
      <c r="Z6" s="32"/>
      <c r="AA6" s="32"/>
      <c r="AB6" s="32">
        <v>5</v>
      </c>
      <c r="AC6" s="9">
        <f t="shared" ref="AC6:AC28" si="0">SUM(E6:AB6)</f>
        <v>129</v>
      </c>
    </row>
    <row r="7" spans="1:29" customFormat="1">
      <c r="A7" s="40"/>
      <c r="B7" s="31" t="s">
        <v>19</v>
      </c>
      <c r="C7" s="31" t="s">
        <v>20</v>
      </c>
      <c r="D7" s="31">
        <v>1</v>
      </c>
      <c r="E7" s="32"/>
      <c r="F7" s="32"/>
      <c r="G7" s="32"/>
      <c r="H7" s="32"/>
      <c r="I7" s="32"/>
      <c r="J7" s="32">
        <v>17</v>
      </c>
      <c r="K7" s="32"/>
      <c r="L7" s="32"/>
      <c r="M7" s="32">
        <v>11</v>
      </c>
      <c r="N7" s="32"/>
      <c r="O7" s="32"/>
      <c r="P7" s="32"/>
      <c r="Q7" s="32"/>
      <c r="R7" s="32"/>
      <c r="S7" s="32">
        <v>1</v>
      </c>
      <c r="T7" s="32"/>
      <c r="U7" s="32">
        <v>3</v>
      </c>
      <c r="V7" s="32">
        <v>15</v>
      </c>
      <c r="W7" s="32"/>
      <c r="X7" s="32">
        <v>8</v>
      </c>
      <c r="Y7" s="32">
        <v>27</v>
      </c>
      <c r="Z7" s="32"/>
      <c r="AA7" s="32">
        <v>21</v>
      </c>
      <c r="AB7" s="32">
        <v>74</v>
      </c>
      <c r="AC7" s="9">
        <f t="shared" si="0"/>
        <v>177</v>
      </c>
    </row>
    <row r="8" spans="1:29" customFormat="1">
      <c r="A8" s="40"/>
      <c r="B8" s="31" t="s">
        <v>21</v>
      </c>
      <c r="C8" s="31" t="s">
        <v>22</v>
      </c>
      <c r="D8" s="31">
        <v>1</v>
      </c>
      <c r="E8" s="32"/>
      <c r="F8" s="32"/>
      <c r="G8" s="32"/>
      <c r="H8" s="32"/>
      <c r="I8" s="32"/>
      <c r="J8" s="32">
        <v>25</v>
      </c>
      <c r="K8" s="32"/>
      <c r="L8" s="32"/>
      <c r="M8" s="32">
        <v>10</v>
      </c>
      <c r="N8" s="32"/>
      <c r="O8" s="32"/>
      <c r="P8" s="32"/>
      <c r="Q8" s="32"/>
      <c r="R8" s="32"/>
      <c r="S8" s="32"/>
      <c r="T8" s="32"/>
      <c r="U8" s="32"/>
      <c r="V8" s="32">
        <v>10</v>
      </c>
      <c r="W8" s="32"/>
      <c r="X8" s="32">
        <v>5</v>
      </c>
      <c r="Y8" s="32">
        <v>20</v>
      </c>
      <c r="Z8" s="32"/>
      <c r="AA8" s="32"/>
      <c r="AB8" s="32">
        <v>10</v>
      </c>
      <c r="AC8" s="9">
        <f t="shared" si="0"/>
        <v>80</v>
      </c>
    </row>
    <row r="9" spans="1:29" customFormat="1">
      <c r="A9" s="40"/>
      <c r="B9" s="31" t="s">
        <v>23</v>
      </c>
      <c r="C9" s="31" t="s">
        <v>24</v>
      </c>
      <c r="D9" s="31">
        <v>1</v>
      </c>
      <c r="E9" s="32"/>
      <c r="F9" s="32"/>
      <c r="G9" s="32"/>
      <c r="H9" s="32"/>
      <c r="I9" s="32"/>
      <c r="J9" s="32">
        <v>29</v>
      </c>
      <c r="K9" s="32"/>
      <c r="L9" s="32"/>
      <c r="M9" s="32">
        <v>48</v>
      </c>
      <c r="N9" s="32"/>
      <c r="O9" s="32">
        <v>1</v>
      </c>
      <c r="P9" s="32">
        <v>7</v>
      </c>
      <c r="Q9" s="32"/>
      <c r="R9" s="32">
        <v>3</v>
      </c>
      <c r="S9" s="32">
        <v>10</v>
      </c>
      <c r="T9" s="32"/>
      <c r="U9" s="32">
        <v>7</v>
      </c>
      <c r="V9" s="32">
        <v>31</v>
      </c>
      <c r="W9" s="32"/>
      <c r="X9" s="32">
        <v>19</v>
      </c>
      <c r="Y9" s="32">
        <v>34</v>
      </c>
      <c r="Z9" s="32"/>
      <c r="AA9" s="32">
        <v>8</v>
      </c>
      <c r="AB9" s="32">
        <v>36</v>
      </c>
      <c r="AC9" s="9">
        <f t="shared" si="0"/>
        <v>233</v>
      </c>
    </row>
    <row r="10" spans="1:29" customFormat="1">
      <c r="A10" s="40"/>
      <c r="B10" s="31" t="s">
        <v>25</v>
      </c>
      <c r="C10" s="31" t="s">
        <v>26</v>
      </c>
      <c r="D10" s="31">
        <v>1</v>
      </c>
      <c r="E10" s="32"/>
      <c r="F10" s="32"/>
      <c r="G10" s="32"/>
      <c r="H10" s="32"/>
      <c r="I10" s="32">
        <v>1</v>
      </c>
      <c r="J10" s="32">
        <v>4</v>
      </c>
      <c r="K10" s="32"/>
      <c r="L10" s="32">
        <v>2</v>
      </c>
      <c r="M10" s="32">
        <v>3</v>
      </c>
      <c r="N10" s="32"/>
      <c r="O10" s="32"/>
      <c r="P10" s="32"/>
      <c r="Q10" s="32"/>
      <c r="R10" s="32"/>
      <c r="S10" s="32"/>
      <c r="T10" s="32"/>
      <c r="U10" s="32"/>
      <c r="V10" s="32">
        <v>9</v>
      </c>
      <c r="W10" s="32"/>
      <c r="X10" s="32"/>
      <c r="Y10" s="32">
        <v>6</v>
      </c>
      <c r="Z10" s="32"/>
      <c r="AA10" s="32"/>
      <c r="AB10" s="32">
        <v>2</v>
      </c>
      <c r="AC10" s="9">
        <f t="shared" si="0"/>
        <v>27</v>
      </c>
    </row>
    <row r="11" spans="1:29" customFormat="1">
      <c r="A11" s="40"/>
      <c r="B11" s="31" t="s">
        <v>27</v>
      </c>
      <c r="C11" s="31" t="s">
        <v>28</v>
      </c>
      <c r="D11" s="31">
        <v>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5</v>
      </c>
      <c r="W11" s="32"/>
      <c r="X11" s="32"/>
      <c r="Y11" s="32">
        <v>2</v>
      </c>
      <c r="Z11" s="32"/>
      <c r="AA11" s="32"/>
      <c r="AB11" s="32">
        <v>2</v>
      </c>
      <c r="AC11" s="9">
        <f t="shared" si="0"/>
        <v>9</v>
      </c>
    </row>
    <row r="12" spans="1:29" customFormat="1">
      <c r="A12" s="40"/>
      <c r="B12" s="31" t="s">
        <v>29</v>
      </c>
      <c r="C12" s="31" t="s">
        <v>30</v>
      </c>
      <c r="D12" s="31">
        <v>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1</v>
      </c>
      <c r="Q12" s="32"/>
      <c r="R12" s="32"/>
      <c r="S12" s="32">
        <v>3</v>
      </c>
      <c r="T12" s="32"/>
      <c r="U12" s="32">
        <v>3</v>
      </c>
      <c r="V12" s="32">
        <v>8</v>
      </c>
      <c r="W12" s="32"/>
      <c r="X12" s="32"/>
      <c r="Y12" s="32">
        <v>5</v>
      </c>
      <c r="Z12" s="32"/>
      <c r="AA12" s="32"/>
      <c r="AB12" s="32">
        <v>3</v>
      </c>
      <c r="AC12" s="9">
        <f t="shared" si="0"/>
        <v>23</v>
      </c>
    </row>
    <row r="13" spans="1:29" customFormat="1">
      <c r="A13" s="40"/>
      <c r="B13" s="31" t="s">
        <v>31</v>
      </c>
      <c r="C13" s="31" t="s">
        <v>32</v>
      </c>
      <c r="D13" s="31">
        <v>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v>1</v>
      </c>
      <c r="V13" s="32">
        <v>6</v>
      </c>
      <c r="W13" s="32"/>
      <c r="X13" s="32"/>
      <c r="Y13" s="32">
        <v>4</v>
      </c>
      <c r="Z13" s="32"/>
      <c r="AA13" s="32"/>
      <c r="AB13" s="32"/>
      <c r="AC13" s="9">
        <f t="shared" si="0"/>
        <v>11</v>
      </c>
    </row>
    <row r="14" spans="1:29" customFormat="1">
      <c r="A14" s="40"/>
      <c r="B14" s="31" t="s">
        <v>33</v>
      </c>
      <c r="C14" s="31" t="s">
        <v>34</v>
      </c>
      <c r="D14" s="31">
        <v>1</v>
      </c>
      <c r="E14" s="32"/>
      <c r="F14" s="32"/>
      <c r="G14" s="32"/>
      <c r="H14" s="32"/>
      <c r="I14" s="32"/>
      <c r="J14" s="32">
        <v>4</v>
      </c>
      <c r="K14" s="32"/>
      <c r="L14" s="32"/>
      <c r="M14" s="32">
        <v>6</v>
      </c>
      <c r="N14" s="32"/>
      <c r="O14" s="32"/>
      <c r="P14" s="32">
        <v>3</v>
      </c>
      <c r="Q14" s="32"/>
      <c r="R14" s="32"/>
      <c r="S14" s="32">
        <v>4</v>
      </c>
      <c r="T14" s="32"/>
      <c r="U14" s="32"/>
      <c r="V14" s="32">
        <v>12</v>
      </c>
      <c r="W14" s="32"/>
      <c r="X14" s="32">
        <v>3</v>
      </c>
      <c r="Y14" s="32">
        <v>20</v>
      </c>
      <c r="Z14" s="32"/>
      <c r="AA14" s="32">
        <v>6</v>
      </c>
      <c r="AB14" s="32">
        <v>41</v>
      </c>
      <c r="AC14" s="9">
        <f t="shared" si="0"/>
        <v>99</v>
      </c>
    </row>
    <row r="15" spans="1:29" customFormat="1">
      <c r="A15" s="40"/>
      <c r="B15" s="31" t="s">
        <v>35</v>
      </c>
      <c r="C15" s="31" t="s">
        <v>36</v>
      </c>
      <c r="D15" s="31">
        <v>1</v>
      </c>
      <c r="E15" s="32"/>
      <c r="F15" s="32"/>
      <c r="G15" s="32"/>
      <c r="H15" s="32"/>
      <c r="I15" s="32"/>
      <c r="J15" s="32"/>
      <c r="K15" s="32"/>
      <c r="L15" s="32">
        <v>2</v>
      </c>
      <c r="M15" s="32">
        <v>2</v>
      </c>
      <c r="N15" s="32"/>
      <c r="O15" s="32"/>
      <c r="P15" s="32"/>
      <c r="Q15" s="32"/>
      <c r="R15" s="32"/>
      <c r="S15" s="32"/>
      <c r="T15" s="32"/>
      <c r="U15" s="32"/>
      <c r="V15" s="32">
        <v>4</v>
      </c>
      <c r="W15" s="32"/>
      <c r="X15" s="32"/>
      <c r="Y15" s="32">
        <v>1</v>
      </c>
      <c r="Z15" s="32"/>
      <c r="AA15" s="32">
        <v>1</v>
      </c>
      <c r="AB15" s="32">
        <v>1</v>
      </c>
      <c r="AC15" s="9">
        <f t="shared" si="0"/>
        <v>11</v>
      </c>
    </row>
    <row r="16" spans="1:29" customFormat="1">
      <c r="A16" s="40"/>
      <c r="B16" s="31" t="s">
        <v>37</v>
      </c>
      <c r="C16" s="31" t="s">
        <v>38</v>
      </c>
      <c r="D16" s="31">
        <v>1</v>
      </c>
      <c r="E16" s="32"/>
      <c r="F16" s="32"/>
      <c r="G16" s="32"/>
      <c r="H16" s="32"/>
      <c r="I16" s="32"/>
      <c r="J16" s="32">
        <v>10</v>
      </c>
      <c r="K16" s="32"/>
      <c r="L16" s="32"/>
      <c r="M16" s="32">
        <v>12</v>
      </c>
      <c r="N16" s="32"/>
      <c r="O16" s="32"/>
      <c r="P16" s="32"/>
      <c r="Q16" s="32"/>
      <c r="R16" s="32">
        <v>1</v>
      </c>
      <c r="S16" s="32">
        <v>3</v>
      </c>
      <c r="T16" s="32"/>
      <c r="U16" s="32">
        <v>1</v>
      </c>
      <c r="V16" s="32">
        <v>4</v>
      </c>
      <c r="W16" s="32"/>
      <c r="X16" s="32">
        <v>1</v>
      </c>
      <c r="Y16" s="32">
        <v>1</v>
      </c>
      <c r="Z16" s="32"/>
      <c r="AA16" s="32"/>
      <c r="AB16" s="32"/>
      <c r="AC16" s="9">
        <f t="shared" si="0"/>
        <v>33</v>
      </c>
    </row>
    <row r="17" spans="1:30" customFormat="1">
      <c r="A17" s="40"/>
      <c r="B17" s="31" t="s">
        <v>39</v>
      </c>
      <c r="C17" s="31" t="s">
        <v>40</v>
      </c>
      <c r="D17" s="31">
        <v>1</v>
      </c>
      <c r="E17" s="32"/>
      <c r="F17" s="32"/>
      <c r="G17" s="32"/>
      <c r="H17" s="32"/>
      <c r="I17" s="32"/>
      <c r="J17" s="32">
        <v>4</v>
      </c>
      <c r="K17" s="32"/>
      <c r="L17" s="32"/>
      <c r="M17" s="32">
        <v>4</v>
      </c>
      <c r="N17" s="32"/>
      <c r="O17" s="32"/>
      <c r="P17" s="32">
        <v>1</v>
      </c>
      <c r="Q17" s="32"/>
      <c r="R17" s="32"/>
      <c r="S17" s="32">
        <v>1</v>
      </c>
      <c r="T17" s="32"/>
      <c r="U17" s="32"/>
      <c r="V17" s="32">
        <v>15</v>
      </c>
      <c r="W17" s="32"/>
      <c r="X17" s="32"/>
      <c r="Y17" s="32">
        <v>15</v>
      </c>
      <c r="Z17" s="32"/>
      <c r="AA17" s="32"/>
      <c r="AB17" s="32">
        <v>6</v>
      </c>
      <c r="AC17" s="9">
        <f t="shared" si="0"/>
        <v>46</v>
      </c>
    </row>
    <row r="18" spans="1:30" customFormat="1">
      <c r="A18" s="40"/>
      <c r="B18" s="31" t="s">
        <v>41</v>
      </c>
      <c r="C18" s="31" t="s">
        <v>42</v>
      </c>
      <c r="D18" s="31">
        <v>1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2</v>
      </c>
      <c r="P18" s="32">
        <v>7</v>
      </c>
      <c r="Q18" s="32"/>
      <c r="R18" s="32">
        <v>2</v>
      </c>
      <c r="S18" s="32">
        <v>8</v>
      </c>
      <c r="T18" s="32"/>
      <c r="U18" s="32"/>
      <c r="V18" s="32">
        <v>2</v>
      </c>
      <c r="W18" s="32"/>
      <c r="X18" s="32"/>
      <c r="Y18" s="32"/>
      <c r="Z18" s="32"/>
      <c r="AA18" s="32"/>
      <c r="AB18" s="32">
        <v>2</v>
      </c>
      <c r="AC18" s="9">
        <f t="shared" si="0"/>
        <v>23</v>
      </c>
    </row>
    <row r="19" spans="1:30" customFormat="1">
      <c r="A19" s="40"/>
      <c r="B19" s="31" t="s">
        <v>402</v>
      </c>
      <c r="C19" s="31" t="s">
        <v>403</v>
      </c>
      <c r="D19" s="31">
        <v>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4</v>
      </c>
      <c r="W19" s="32"/>
      <c r="X19" s="32"/>
      <c r="Y19" s="32">
        <v>7</v>
      </c>
      <c r="Z19" s="32"/>
      <c r="AA19" s="32"/>
      <c r="AB19" s="32">
        <v>1</v>
      </c>
      <c r="AC19" s="9">
        <f t="shared" si="0"/>
        <v>12</v>
      </c>
    </row>
    <row r="20" spans="1:30" customFormat="1">
      <c r="A20" s="40"/>
      <c r="B20" s="8" t="s">
        <v>361</v>
      </c>
      <c r="C20" s="25" t="s">
        <v>362</v>
      </c>
      <c r="D20" s="26">
        <v>1</v>
      </c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">
        <f t="shared" si="0"/>
        <v>0</v>
      </c>
    </row>
    <row r="21" spans="1:30" customFormat="1">
      <c r="A21" s="40"/>
      <c r="B21" s="31" t="s">
        <v>43</v>
      </c>
      <c r="C21" s="31" t="s">
        <v>44</v>
      </c>
      <c r="D21" s="31">
        <v>1</v>
      </c>
      <c r="E21" s="32"/>
      <c r="F21" s="32"/>
      <c r="G21" s="32"/>
      <c r="H21" s="32"/>
      <c r="I21" s="32"/>
      <c r="J21" s="32"/>
      <c r="K21" s="32"/>
      <c r="L21" s="32"/>
      <c r="M21" s="32">
        <v>1</v>
      </c>
      <c r="N21" s="32"/>
      <c r="O21" s="32"/>
      <c r="P21" s="32"/>
      <c r="Q21" s="32"/>
      <c r="R21" s="32"/>
      <c r="S21" s="32">
        <v>2</v>
      </c>
      <c r="T21" s="32"/>
      <c r="U21" s="32">
        <v>1</v>
      </c>
      <c r="V21" s="32">
        <v>5</v>
      </c>
      <c r="W21" s="32"/>
      <c r="X21" s="32">
        <v>3</v>
      </c>
      <c r="Y21" s="32">
        <v>5</v>
      </c>
      <c r="Z21" s="32"/>
      <c r="AA21" s="32">
        <v>1</v>
      </c>
      <c r="AB21" s="32">
        <v>2</v>
      </c>
      <c r="AC21" s="9">
        <f t="shared" si="0"/>
        <v>20</v>
      </c>
    </row>
    <row r="22" spans="1:30" customFormat="1">
      <c r="A22" s="40"/>
      <c r="B22" s="31" t="s">
        <v>363</v>
      </c>
      <c r="C22" s="31" t="s">
        <v>364</v>
      </c>
      <c r="D22" s="31">
        <v>1</v>
      </c>
      <c r="E22" s="32"/>
      <c r="F22" s="32"/>
      <c r="G22" s="32"/>
      <c r="H22" s="32"/>
      <c r="I22" s="32"/>
      <c r="J22" s="32">
        <v>11</v>
      </c>
      <c r="K22" s="32"/>
      <c r="L22" s="32"/>
      <c r="M22" s="32"/>
      <c r="N22" s="32"/>
      <c r="O22" s="32"/>
      <c r="P22" s="32"/>
      <c r="Q22" s="32"/>
      <c r="R22" s="32"/>
      <c r="S22" s="32">
        <v>4</v>
      </c>
      <c r="T22" s="32"/>
      <c r="U22" s="32"/>
      <c r="V22" s="32">
        <v>3</v>
      </c>
      <c r="W22" s="32"/>
      <c r="X22" s="32"/>
      <c r="Y22" s="32"/>
      <c r="Z22" s="32"/>
      <c r="AA22" s="32"/>
      <c r="AB22" s="32"/>
      <c r="AC22" s="9">
        <f t="shared" si="0"/>
        <v>18</v>
      </c>
    </row>
    <row r="23" spans="1:30" customFormat="1">
      <c r="A23" s="40"/>
      <c r="B23" s="31" t="s">
        <v>45</v>
      </c>
      <c r="C23" s="31" t="s">
        <v>46</v>
      </c>
      <c r="D23" s="31">
        <v>1</v>
      </c>
      <c r="E23" s="32"/>
      <c r="F23" s="32"/>
      <c r="G23" s="32"/>
      <c r="H23" s="32"/>
      <c r="I23" s="32"/>
      <c r="J23" s="32">
        <v>3</v>
      </c>
      <c r="K23" s="32"/>
      <c r="L23" s="32">
        <v>3</v>
      </c>
      <c r="M23" s="32">
        <v>20</v>
      </c>
      <c r="N23" s="32"/>
      <c r="O23" s="32"/>
      <c r="P23" s="32">
        <v>2</v>
      </c>
      <c r="Q23" s="32"/>
      <c r="R23" s="32"/>
      <c r="S23" s="32">
        <v>5</v>
      </c>
      <c r="T23" s="32"/>
      <c r="U23" s="32">
        <v>5</v>
      </c>
      <c r="V23" s="32">
        <v>25</v>
      </c>
      <c r="W23" s="32"/>
      <c r="X23" s="32">
        <v>6</v>
      </c>
      <c r="Y23" s="32">
        <v>17</v>
      </c>
      <c r="Z23" s="32"/>
      <c r="AA23" s="32">
        <v>6</v>
      </c>
      <c r="AB23" s="32">
        <v>35</v>
      </c>
      <c r="AC23" s="9">
        <f t="shared" si="0"/>
        <v>127</v>
      </c>
    </row>
    <row r="24" spans="1:30" customFormat="1">
      <c r="A24" s="40"/>
      <c r="B24" s="31" t="s">
        <v>49</v>
      </c>
      <c r="C24" s="31" t="s">
        <v>50</v>
      </c>
      <c r="D24" s="31">
        <v>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>
        <v>4</v>
      </c>
      <c r="W24" s="32"/>
      <c r="X24" s="32"/>
      <c r="Y24" s="32"/>
      <c r="Z24" s="32"/>
      <c r="AA24" s="32"/>
      <c r="AB24" s="32"/>
      <c r="AC24" s="9">
        <f t="shared" si="0"/>
        <v>4</v>
      </c>
    </row>
    <row r="25" spans="1:30" customFormat="1">
      <c r="A25" s="40"/>
      <c r="B25" s="25" t="s">
        <v>365</v>
      </c>
      <c r="C25" s="25" t="s">
        <v>366</v>
      </c>
      <c r="D25" s="8">
        <v>1</v>
      </c>
      <c r="E25" s="8"/>
      <c r="F25" s="24"/>
      <c r="G25" s="24"/>
      <c r="H25" s="24"/>
      <c r="I25" s="24">
        <v>1</v>
      </c>
      <c r="J25" s="24">
        <v>5</v>
      </c>
      <c r="K25" s="24"/>
      <c r="L25" s="24">
        <v>1</v>
      </c>
      <c r="M25" s="24">
        <v>3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9">
        <f t="shared" si="0"/>
        <v>10</v>
      </c>
    </row>
    <row r="26" spans="1:30" customFormat="1">
      <c r="A26" s="40"/>
      <c r="B26" s="31" t="s">
        <v>406</v>
      </c>
      <c r="C26" s="31" t="s">
        <v>407</v>
      </c>
      <c r="D26" s="31">
        <v>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>
        <v>3</v>
      </c>
      <c r="Y26" s="32">
        <v>3</v>
      </c>
      <c r="Z26" s="32"/>
      <c r="AA26" s="32">
        <v>7</v>
      </c>
      <c r="AB26" s="32">
        <v>14</v>
      </c>
      <c r="AC26" s="9">
        <f t="shared" si="0"/>
        <v>27</v>
      </c>
    </row>
    <row r="27" spans="1:30" customFormat="1">
      <c r="A27" s="40"/>
      <c r="B27" s="31" t="s">
        <v>409</v>
      </c>
      <c r="C27" s="31" t="s">
        <v>410</v>
      </c>
      <c r="D27" s="31">
        <v>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v>1</v>
      </c>
      <c r="V27" s="32">
        <v>1</v>
      </c>
      <c r="W27" s="32"/>
      <c r="X27" s="32">
        <v>2</v>
      </c>
      <c r="Y27" s="32">
        <v>11</v>
      </c>
      <c r="Z27" s="32"/>
      <c r="AA27" s="32">
        <v>1</v>
      </c>
      <c r="AB27" s="32">
        <v>8</v>
      </c>
      <c r="AC27" s="9">
        <f t="shared" si="0"/>
        <v>24</v>
      </c>
    </row>
    <row r="28" spans="1:30" customFormat="1">
      <c r="A28" s="40"/>
      <c r="B28" s="31" t="s">
        <v>51</v>
      </c>
      <c r="C28" s="31" t="s">
        <v>52</v>
      </c>
      <c r="D28" s="31">
        <v>1</v>
      </c>
      <c r="E28" s="32"/>
      <c r="F28" s="32"/>
      <c r="G28" s="32"/>
      <c r="H28" s="32"/>
      <c r="I28" s="32">
        <v>1</v>
      </c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9">
        <f t="shared" si="0"/>
        <v>4</v>
      </c>
    </row>
    <row r="29" spans="1:30" ht="14.25">
      <c r="A29" s="1"/>
      <c r="B29" s="45" t="s">
        <v>53</v>
      </c>
      <c r="C29" s="45"/>
      <c r="D29" s="4">
        <f>SUM(D5:D28)</f>
        <v>24</v>
      </c>
      <c r="E29" s="4">
        <f t="shared" ref="E29:AC29" si="1">SUM(E5:E28)</f>
        <v>0</v>
      </c>
      <c r="F29" s="4">
        <f t="shared" si="1"/>
        <v>1</v>
      </c>
      <c r="G29" s="4">
        <f t="shared" si="1"/>
        <v>0</v>
      </c>
      <c r="H29" s="4">
        <f t="shared" si="1"/>
        <v>0</v>
      </c>
      <c r="I29" s="4">
        <f t="shared" si="1"/>
        <v>10</v>
      </c>
      <c r="J29" s="4">
        <f t="shared" si="1"/>
        <v>234</v>
      </c>
      <c r="K29" s="4">
        <f t="shared" si="1"/>
        <v>0</v>
      </c>
      <c r="L29" s="4">
        <f t="shared" si="1"/>
        <v>21</v>
      </c>
      <c r="M29" s="4">
        <f t="shared" si="1"/>
        <v>187</v>
      </c>
      <c r="N29" s="4">
        <f t="shared" si="1"/>
        <v>0</v>
      </c>
      <c r="O29" s="4">
        <f t="shared" si="1"/>
        <v>5</v>
      </c>
      <c r="P29" s="4">
        <f t="shared" si="1"/>
        <v>33</v>
      </c>
      <c r="Q29" s="4">
        <f t="shared" si="1"/>
        <v>0</v>
      </c>
      <c r="R29" s="4">
        <f t="shared" si="1"/>
        <v>8</v>
      </c>
      <c r="S29" s="4">
        <f t="shared" si="1"/>
        <v>52</v>
      </c>
      <c r="T29" s="4">
        <f t="shared" si="1"/>
        <v>0</v>
      </c>
      <c r="U29" s="4">
        <f t="shared" si="1"/>
        <v>29</v>
      </c>
      <c r="V29" s="4">
        <f t="shared" si="1"/>
        <v>224</v>
      </c>
      <c r="W29" s="4">
        <f t="shared" si="1"/>
        <v>0</v>
      </c>
      <c r="X29" s="4">
        <f t="shared" si="1"/>
        <v>59</v>
      </c>
      <c r="Y29" s="4">
        <f t="shared" si="1"/>
        <v>208</v>
      </c>
      <c r="Z29" s="4">
        <f t="shared" si="1"/>
        <v>0</v>
      </c>
      <c r="AA29" s="4">
        <f t="shared" si="1"/>
        <v>65</v>
      </c>
      <c r="AB29" s="4">
        <f t="shared" si="1"/>
        <v>269</v>
      </c>
      <c r="AC29" s="4">
        <f t="shared" si="1"/>
        <v>1405</v>
      </c>
      <c r="AD29" s="4"/>
    </row>
    <row r="30" spans="1:30">
      <c r="A30" s="10"/>
      <c r="B30" s="11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>
      <c r="A31" s="10"/>
      <c r="B31" s="3"/>
      <c r="C31" s="3"/>
      <c r="D31" s="12"/>
      <c r="E31" s="41" t="s">
        <v>1</v>
      </c>
      <c r="F31" s="41"/>
      <c r="G31" s="41"/>
      <c r="H31" s="41" t="s">
        <v>2</v>
      </c>
      <c r="I31" s="41"/>
      <c r="J31" s="41"/>
      <c r="K31" s="41" t="s">
        <v>3</v>
      </c>
      <c r="L31" s="41"/>
      <c r="M31" s="41"/>
      <c r="N31" s="41" t="s">
        <v>4</v>
      </c>
      <c r="O31" s="41"/>
      <c r="P31" s="41"/>
      <c r="Q31" s="41" t="s">
        <v>5</v>
      </c>
      <c r="R31" s="41"/>
      <c r="S31" s="41"/>
      <c r="T31" s="41" t="s">
        <v>6</v>
      </c>
      <c r="U31" s="41"/>
      <c r="V31" s="41"/>
      <c r="W31" s="41" t="s">
        <v>7</v>
      </c>
      <c r="X31" s="41"/>
      <c r="Y31" s="41"/>
      <c r="Z31" s="41" t="s">
        <v>8</v>
      </c>
      <c r="AA31" s="41"/>
      <c r="AB31" s="41"/>
      <c r="AC31" s="47" t="s">
        <v>13</v>
      </c>
      <c r="AD31" s="4"/>
    </row>
    <row r="32" spans="1:30">
      <c r="B32" s="4"/>
      <c r="C32" s="4"/>
      <c r="D32" s="12" t="s">
        <v>10</v>
      </c>
      <c r="E32" s="5" t="s">
        <v>400</v>
      </c>
      <c r="F32" s="13" t="s">
        <v>11</v>
      </c>
      <c r="G32" s="13" t="s">
        <v>12</v>
      </c>
      <c r="H32" s="5" t="s">
        <v>400</v>
      </c>
      <c r="I32" s="13" t="s">
        <v>11</v>
      </c>
      <c r="J32" s="13" t="s">
        <v>12</v>
      </c>
      <c r="K32" s="5" t="s">
        <v>400</v>
      </c>
      <c r="L32" s="13" t="s">
        <v>11</v>
      </c>
      <c r="M32" s="13" t="s">
        <v>12</v>
      </c>
      <c r="N32" s="5" t="s">
        <v>400</v>
      </c>
      <c r="O32" s="13" t="s">
        <v>11</v>
      </c>
      <c r="P32" s="13" t="s">
        <v>12</v>
      </c>
      <c r="Q32" s="5" t="s">
        <v>400</v>
      </c>
      <c r="R32" s="13" t="s">
        <v>11</v>
      </c>
      <c r="S32" s="13" t="s">
        <v>12</v>
      </c>
      <c r="T32" s="5" t="s">
        <v>400</v>
      </c>
      <c r="U32" s="13" t="s">
        <v>11</v>
      </c>
      <c r="V32" s="13" t="s">
        <v>12</v>
      </c>
      <c r="W32" s="5" t="s">
        <v>400</v>
      </c>
      <c r="X32" s="13" t="s">
        <v>11</v>
      </c>
      <c r="Y32" s="13" t="s">
        <v>12</v>
      </c>
      <c r="Z32" s="5" t="s">
        <v>400</v>
      </c>
      <c r="AA32" s="13" t="s">
        <v>11</v>
      </c>
      <c r="AB32" s="13" t="s">
        <v>12</v>
      </c>
      <c r="AC32" s="48"/>
      <c r="AD32" s="4"/>
    </row>
    <row r="33" spans="1:30" customFormat="1">
      <c r="A33" s="40" t="s">
        <v>54</v>
      </c>
      <c r="B33" s="31" t="s">
        <v>55</v>
      </c>
      <c r="C33" s="8" t="s">
        <v>56</v>
      </c>
      <c r="D33" s="8">
        <v>1</v>
      </c>
      <c r="E33" s="32"/>
      <c r="F33" s="32"/>
      <c r="G33" s="32"/>
      <c r="H33" s="32"/>
      <c r="I33" s="32">
        <v>3</v>
      </c>
      <c r="J33" s="32"/>
      <c r="K33" s="32"/>
      <c r="L33" s="32">
        <v>4</v>
      </c>
      <c r="M33" s="32">
        <v>15</v>
      </c>
      <c r="N33" s="32"/>
      <c r="O33" s="32">
        <v>1</v>
      </c>
      <c r="P33" s="32">
        <v>2</v>
      </c>
      <c r="Q33" s="32"/>
      <c r="R33" s="32"/>
      <c r="S33" s="32">
        <v>4</v>
      </c>
      <c r="T33" s="32"/>
      <c r="U33" s="32">
        <v>3</v>
      </c>
      <c r="V33" s="32">
        <v>5</v>
      </c>
      <c r="W33" s="32"/>
      <c r="X33" s="32">
        <v>8</v>
      </c>
      <c r="Y33" s="32">
        <v>6</v>
      </c>
      <c r="Z33" s="32"/>
      <c r="AA33" s="32">
        <v>3</v>
      </c>
      <c r="AB33" s="32">
        <v>11</v>
      </c>
      <c r="AC33" s="9">
        <f>SUM(E33:AB33)</f>
        <v>65</v>
      </c>
    </row>
    <row r="34" spans="1:30" customFormat="1">
      <c r="A34" s="40"/>
      <c r="B34" s="31" t="s">
        <v>57</v>
      </c>
      <c r="C34" s="8" t="s">
        <v>58</v>
      </c>
      <c r="D34" s="8">
        <v>1</v>
      </c>
      <c r="E34" s="32"/>
      <c r="F34" s="32"/>
      <c r="G34" s="32"/>
      <c r="H34" s="32"/>
      <c r="I34" s="32">
        <v>1</v>
      </c>
      <c r="J34" s="32">
        <v>9</v>
      </c>
      <c r="K34" s="32"/>
      <c r="L34" s="32">
        <v>1</v>
      </c>
      <c r="M34" s="32">
        <v>6</v>
      </c>
      <c r="N34" s="32"/>
      <c r="O34" s="32"/>
      <c r="P34" s="32">
        <v>3</v>
      </c>
      <c r="Q34" s="32"/>
      <c r="R34" s="32">
        <v>1</v>
      </c>
      <c r="S34" s="32">
        <v>1</v>
      </c>
      <c r="T34" s="32"/>
      <c r="U34" s="32">
        <v>1</v>
      </c>
      <c r="V34" s="32">
        <v>14</v>
      </c>
      <c r="W34" s="32"/>
      <c r="X34" s="32">
        <v>2</v>
      </c>
      <c r="Y34" s="32">
        <v>10</v>
      </c>
      <c r="Z34" s="32"/>
      <c r="AA34" s="32">
        <v>3</v>
      </c>
      <c r="AB34" s="32">
        <v>20</v>
      </c>
      <c r="AC34" s="9">
        <f t="shared" ref="AC34:AC39" si="2">SUM(E34:AB34)</f>
        <v>72</v>
      </c>
    </row>
    <row r="35" spans="1:30" customFormat="1">
      <c r="A35" s="40"/>
      <c r="B35" s="31" t="s">
        <v>67</v>
      </c>
      <c r="C35" s="25" t="s">
        <v>68</v>
      </c>
      <c r="D35" s="8">
        <v>1</v>
      </c>
      <c r="E35" s="32"/>
      <c r="F35" s="32"/>
      <c r="G35" s="32"/>
      <c r="H35" s="32"/>
      <c r="I35" s="32"/>
      <c r="J35" s="32">
        <v>3</v>
      </c>
      <c r="K35" s="32"/>
      <c r="L35" s="32">
        <v>1</v>
      </c>
      <c r="M35" s="32">
        <v>7</v>
      </c>
      <c r="N35" s="32"/>
      <c r="O35" s="32"/>
      <c r="P35" s="32">
        <v>1</v>
      </c>
      <c r="Q35" s="32"/>
      <c r="R35" s="32">
        <v>1</v>
      </c>
      <c r="S35" s="32">
        <v>3</v>
      </c>
      <c r="T35" s="32"/>
      <c r="U35" s="32"/>
      <c r="V35" s="32">
        <v>7</v>
      </c>
      <c r="W35" s="32"/>
      <c r="X35" s="32">
        <v>3</v>
      </c>
      <c r="Y35" s="32">
        <v>15</v>
      </c>
      <c r="Z35" s="32"/>
      <c r="AA35" s="32"/>
      <c r="AB35" s="32">
        <v>3</v>
      </c>
      <c r="AC35" s="9">
        <f t="shared" si="2"/>
        <v>44</v>
      </c>
    </row>
    <row r="36" spans="1:30" customFormat="1">
      <c r="A36" s="40"/>
      <c r="B36" s="31" t="s">
        <v>59</v>
      </c>
      <c r="C36" s="8" t="s">
        <v>60</v>
      </c>
      <c r="D36" s="8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>
        <v>1</v>
      </c>
      <c r="Q36" s="33"/>
      <c r="R36" s="33"/>
      <c r="S36" s="33">
        <v>2</v>
      </c>
      <c r="T36" s="33"/>
      <c r="U36" s="33"/>
      <c r="V36" s="33">
        <v>2</v>
      </c>
      <c r="W36" s="33"/>
      <c r="X36" s="33"/>
      <c r="Y36" s="33">
        <v>2</v>
      </c>
      <c r="Z36" s="33"/>
      <c r="AA36" s="33">
        <v>1</v>
      </c>
      <c r="AB36" s="33">
        <v>12</v>
      </c>
      <c r="AC36" s="9">
        <f t="shared" si="2"/>
        <v>20</v>
      </c>
    </row>
    <row r="37" spans="1:30" customFormat="1">
      <c r="A37" s="40"/>
      <c r="B37" s="31" t="s">
        <v>61</v>
      </c>
      <c r="C37" s="8" t="s">
        <v>62</v>
      </c>
      <c r="D37" s="8">
        <v>1</v>
      </c>
      <c r="E37" s="32"/>
      <c r="F37" s="32"/>
      <c r="G37" s="32"/>
      <c r="H37" s="32"/>
      <c r="I37" s="32"/>
      <c r="J37" s="32"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v>4</v>
      </c>
      <c r="V37" s="32"/>
      <c r="W37" s="32"/>
      <c r="X37" s="32"/>
      <c r="Y37" s="32">
        <v>1</v>
      </c>
      <c r="Z37" s="32"/>
      <c r="AA37" s="32"/>
      <c r="AB37" s="32"/>
      <c r="AC37" s="9">
        <f t="shared" si="2"/>
        <v>6</v>
      </c>
    </row>
    <row r="38" spans="1:30" customFormat="1">
      <c r="A38" s="40"/>
      <c r="B38" s="31" t="s">
        <v>63</v>
      </c>
      <c r="C38" s="8" t="s">
        <v>64</v>
      </c>
      <c r="D38" s="8">
        <v>1</v>
      </c>
      <c r="E38" s="32"/>
      <c r="F38" s="32"/>
      <c r="G38" s="32"/>
      <c r="H38" s="32"/>
      <c r="I38" s="32"/>
      <c r="J38" s="32">
        <v>9</v>
      </c>
      <c r="K38" s="32"/>
      <c r="L38" s="32"/>
      <c r="M38" s="32">
        <v>3</v>
      </c>
      <c r="N38" s="32"/>
      <c r="O38" s="32"/>
      <c r="P38" s="32"/>
      <c r="Q38" s="32"/>
      <c r="R38" s="32"/>
      <c r="S38" s="32"/>
      <c r="T38" s="32"/>
      <c r="U38" s="32"/>
      <c r="V38" s="32">
        <v>6</v>
      </c>
      <c r="W38" s="32"/>
      <c r="X38" s="32"/>
      <c r="Y38" s="32">
        <v>6</v>
      </c>
      <c r="Z38" s="32"/>
      <c r="AA38" s="32"/>
      <c r="AB38" s="32">
        <v>4</v>
      </c>
      <c r="AC38" s="9">
        <f t="shared" si="2"/>
        <v>28</v>
      </c>
    </row>
    <row r="39" spans="1:30" customFormat="1">
      <c r="A39" s="40"/>
      <c r="B39" s="31" t="s">
        <v>65</v>
      </c>
      <c r="C39" s="8" t="s">
        <v>66</v>
      </c>
      <c r="D39" s="8">
        <v>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>
        <v>1</v>
      </c>
      <c r="S39" s="32">
        <v>1</v>
      </c>
      <c r="T39" s="32"/>
      <c r="U39" s="32"/>
      <c r="V39" s="32">
        <v>2</v>
      </c>
      <c r="W39" s="32"/>
      <c r="X39" s="32">
        <v>3</v>
      </c>
      <c r="Y39" s="32">
        <v>10</v>
      </c>
      <c r="Z39" s="32"/>
      <c r="AA39" s="32">
        <v>7</v>
      </c>
      <c r="AB39" s="32">
        <v>10</v>
      </c>
      <c r="AC39" s="9">
        <f t="shared" si="2"/>
        <v>34</v>
      </c>
    </row>
    <row r="40" spans="1:30">
      <c r="A40" s="10"/>
      <c r="B40" s="45" t="s">
        <v>69</v>
      </c>
      <c r="C40" s="45"/>
      <c r="D40" s="4">
        <f t="shared" ref="D40:AC40" si="3">SUM(D33:D39)</f>
        <v>7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4</v>
      </c>
      <c r="J40" s="4">
        <f t="shared" si="3"/>
        <v>22</v>
      </c>
      <c r="K40" s="4">
        <f t="shared" si="3"/>
        <v>0</v>
      </c>
      <c r="L40" s="4">
        <f t="shared" si="3"/>
        <v>6</v>
      </c>
      <c r="M40" s="4">
        <f t="shared" si="3"/>
        <v>31</v>
      </c>
      <c r="N40" s="4">
        <f t="shared" si="3"/>
        <v>0</v>
      </c>
      <c r="O40" s="4">
        <f t="shared" si="3"/>
        <v>1</v>
      </c>
      <c r="P40" s="4">
        <f t="shared" si="3"/>
        <v>7</v>
      </c>
      <c r="Q40" s="4">
        <f t="shared" si="3"/>
        <v>0</v>
      </c>
      <c r="R40" s="4">
        <f t="shared" si="3"/>
        <v>3</v>
      </c>
      <c r="S40" s="4">
        <f t="shared" si="3"/>
        <v>11</v>
      </c>
      <c r="T40" s="4">
        <f t="shared" si="3"/>
        <v>0</v>
      </c>
      <c r="U40" s="4">
        <f t="shared" si="3"/>
        <v>8</v>
      </c>
      <c r="V40" s="4">
        <f t="shared" si="3"/>
        <v>36</v>
      </c>
      <c r="W40" s="4">
        <f t="shared" si="3"/>
        <v>0</v>
      </c>
      <c r="X40" s="4">
        <f t="shared" si="3"/>
        <v>16</v>
      </c>
      <c r="Y40" s="4">
        <f t="shared" si="3"/>
        <v>50</v>
      </c>
      <c r="Z40" s="4">
        <f t="shared" si="3"/>
        <v>0</v>
      </c>
      <c r="AA40" s="4">
        <f t="shared" si="3"/>
        <v>14</v>
      </c>
      <c r="AB40" s="4">
        <f t="shared" si="3"/>
        <v>60</v>
      </c>
      <c r="AC40" s="4">
        <f t="shared" si="3"/>
        <v>269</v>
      </c>
      <c r="AD40" s="4"/>
    </row>
    <row r="41" spans="1:30">
      <c r="A41" s="10"/>
      <c r="B41" s="11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>
      <c r="B42" s="3"/>
      <c r="C42" s="3"/>
      <c r="D42" s="12"/>
      <c r="E42" s="41" t="s">
        <v>1</v>
      </c>
      <c r="F42" s="41"/>
      <c r="G42" s="41"/>
      <c r="H42" s="41" t="s">
        <v>2</v>
      </c>
      <c r="I42" s="41"/>
      <c r="J42" s="41"/>
      <c r="K42" s="41" t="s">
        <v>3</v>
      </c>
      <c r="L42" s="41"/>
      <c r="M42" s="41"/>
      <c r="N42" s="41" t="s">
        <v>4</v>
      </c>
      <c r="O42" s="41"/>
      <c r="P42" s="41"/>
      <c r="Q42" s="41" t="s">
        <v>5</v>
      </c>
      <c r="R42" s="41"/>
      <c r="S42" s="41"/>
      <c r="T42" s="41" t="s">
        <v>6</v>
      </c>
      <c r="U42" s="41"/>
      <c r="V42" s="41"/>
      <c r="W42" s="41" t="s">
        <v>7</v>
      </c>
      <c r="X42" s="41"/>
      <c r="Y42" s="41"/>
      <c r="Z42" s="41" t="s">
        <v>8</v>
      </c>
      <c r="AA42" s="41"/>
      <c r="AB42" s="41"/>
      <c r="AC42" s="47" t="s">
        <v>13</v>
      </c>
      <c r="AD42" s="4"/>
    </row>
    <row r="43" spans="1:30" ht="14.25" customHeight="1">
      <c r="B43" s="4"/>
      <c r="C43" s="4"/>
      <c r="D43" s="12" t="s">
        <v>10</v>
      </c>
      <c r="E43" s="5" t="s">
        <v>400</v>
      </c>
      <c r="F43" s="13" t="s">
        <v>11</v>
      </c>
      <c r="G43" s="13" t="s">
        <v>12</v>
      </c>
      <c r="H43" s="5" t="s">
        <v>400</v>
      </c>
      <c r="I43" s="13" t="s">
        <v>11</v>
      </c>
      <c r="J43" s="13" t="s">
        <v>12</v>
      </c>
      <c r="K43" s="5" t="s">
        <v>400</v>
      </c>
      <c r="L43" s="13" t="s">
        <v>11</v>
      </c>
      <c r="M43" s="13" t="s">
        <v>12</v>
      </c>
      <c r="N43" s="5" t="s">
        <v>400</v>
      </c>
      <c r="O43" s="13" t="s">
        <v>11</v>
      </c>
      <c r="P43" s="13" t="s">
        <v>12</v>
      </c>
      <c r="Q43" s="5" t="s">
        <v>400</v>
      </c>
      <c r="R43" s="13" t="s">
        <v>11</v>
      </c>
      <c r="S43" s="13" t="s">
        <v>12</v>
      </c>
      <c r="T43" s="5" t="s">
        <v>400</v>
      </c>
      <c r="U43" s="13" t="s">
        <v>11</v>
      </c>
      <c r="V43" s="13" t="s">
        <v>12</v>
      </c>
      <c r="W43" s="5" t="s">
        <v>400</v>
      </c>
      <c r="X43" s="13" t="s">
        <v>11</v>
      </c>
      <c r="Y43" s="13" t="s">
        <v>12</v>
      </c>
      <c r="Z43" s="5" t="s">
        <v>400</v>
      </c>
      <c r="AA43" s="13" t="s">
        <v>11</v>
      </c>
      <c r="AB43" s="13" t="s">
        <v>12</v>
      </c>
      <c r="AC43" s="48"/>
      <c r="AD43" s="4"/>
    </row>
    <row r="44" spans="1:30" customFormat="1" ht="15" customHeight="1">
      <c r="A44" s="49" t="s">
        <v>70</v>
      </c>
      <c r="B44" s="31" t="s">
        <v>71</v>
      </c>
      <c r="C44" s="31" t="s">
        <v>72</v>
      </c>
      <c r="D44" s="31">
        <v>1</v>
      </c>
      <c r="E44" s="32"/>
      <c r="F44" s="32"/>
      <c r="G44" s="32"/>
      <c r="H44" s="32"/>
      <c r="I44" s="32">
        <v>6</v>
      </c>
      <c r="J44" s="32">
        <v>36</v>
      </c>
      <c r="K44" s="32"/>
      <c r="L44" s="32">
        <v>5</v>
      </c>
      <c r="M44" s="32">
        <v>50</v>
      </c>
      <c r="N44" s="32"/>
      <c r="O44" s="32">
        <v>2</v>
      </c>
      <c r="P44" s="32">
        <v>5</v>
      </c>
      <c r="Q44" s="32"/>
      <c r="R44" s="32"/>
      <c r="S44" s="32">
        <v>2</v>
      </c>
      <c r="T44" s="32"/>
      <c r="U44" s="32">
        <v>2</v>
      </c>
      <c r="V44" s="32">
        <v>12</v>
      </c>
      <c r="W44" s="32"/>
      <c r="X44" s="32">
        <v>18</v>
      </c>
      <c r="Y44" s="32">
        <v>46</v>
      </c>
      <c r="Z44" s="32"/>
      <c r="AA44" s="32">
        <v>16</v>
      </c>
      <c r="AB44" s="32">
        <v>54</v>
      </c>
      <c r="AC44" s="9">
        <f>SUM(E44:AB44)</f>
        <v>254</v>
      </c>
    </row>
    <row r="45" spans="1:30" customFormat="1">
      <c r="A45" s="49"/>
      <c r="B45" s="31" t="s">
        <v>73</v>
      </c>
      <c r="C45" s="31" t="s">
        <v>74</v>
      </c>
      <c r="D45" s="31">
        <v>1</v>
      </c>
      <c r="E45" s="32"/>
      <c r="F45" s="32"/>
      <c r="G45" s="32"/>
      <c r="H45" s="32"/>
      <c r="I45" s="32">
        <v>10</v>
      </c>
      <c r="J45" s="32">
        <v>66</v>
      </c>
      <c r="K45" s="32"/>
      <c r="L45" s="32">
        <v>19</v>
      </c>
      <c r="M45" s="32">
        <v>56</v>
      </c>
      <c r="N45" s="32"/>
      <c r="O45" s="32">
        <v>2</v>
      </c>
      <c r="P45" s="32">
        <v>12</v>
      </c>
      <c r="Q45" s="32"/>
      <c r="R45" s="32">
        <v>5</v>
      </c>
      <c r="S45" s="32">
        <v>11</v>
      </c>
      <c r="T45" s="32"/>
      <c r="U45" s="32">
        <v>16</v>
      </c>
      <c r="V45" s="32">
        <v>50</v>
      </c>
      <c r="W45" s="32"/>
      <c r="X45" s="32">
        <v>1</v>
      </c>
      <c r="Y45" s="32">
        <v>19</v>
      </c>
      <c r="Z45" s="32"/>
      <c r="AA45" s="32">
        <v>5</v>
      </c>
      <c r="AB45" s="32">
        <v>37</v>
      </c>
      <c r="AC45" s="9">
        <f t="shared" ref="AC45:AC70" si="4">SUM(E45:AB45)</f>
        <v>309</v>
      </c>
    </row>
    <row r="46" spans="1:30" customFormat="1">
      <c r="A46" s="49"/>
      <c r="B46" s="31" t="s">
        <v>75</v>
      </c>
      <c r="C46" s="31" t="s">
        <v>76</v>
      </c>
      <c r="D46" s="31">
        <v>1</v>
      </c>
      <c r="E46" s="32"/>
      <c r="F46" s="32"/>
      <c r="G46" s="32"/>
      <c r="H46" s="32"/>
      <c r="I46" s="32"/>
      <c r="J46" s="32">
        <v>13</v>
      </c>
      <c r="K46" s="32"/>
      <c r="L46" s="32"/>
      <c r="M46" s="32">
        <v>15</v>
      </c>
      <c r="N46" s="32"/>
      <c r="O46" s="32">
        <v>1</v>
      </c>
      <c r="P46" s="32">
        <v>5</v>
      </c>
      <c r="Q46" s="32"/>
      <c r="R46" s="32"/>
      <c r="S46" s="32">
        <v>1</v>
      </c>
      <c r="T46" s="32"/>
      <c r="U46" s="32"/>
      <c r="V46" s="32">
        <v>8</v>
      </c>
      <c r="W46" s="32"/>
      <c r="X46" s="32">
        <v>8</v>
      </c>
      <c r="Y46" s="32">
        <v>13</v>
      </c>
      <c r="Z46" s="32"/>
      <c r="AA46" s="32">
        <v>1</v>
      </c>
      <c r="AB46" s="32">
        <v>11</v>
      </c>
      <c r="AC46" s="9">
        <f t="shared" si="4"/>
        <v>76</v>
      </c>
    </row>
    <row r="47" spans="1:30" customFormat="1">
      <c r="A47" s="49"/>
      <c r="B47" s="31" t="s">
        <v>77</v>
      </c>
      <c r="C47" s="31" t="s">
        <v>78</v>
      </c>
      <c r="D47" s="31">
        <v>1</v>
      </c>
      <c r="E47" s="32"/>
      <c r="F47" s="32"/>
      <c r="G47" s="32"/>
      <c r="H47" s="32"/>
      <c r="I47" s="32"/>
      <c r="J47" s="32">
        <v>4</v>
      </c>
      <c r="K47" s="32"/>
      <c r="L47" s="32">
        <v>3</v>
      </c>
      <c r="M47" s="32">
        <v>11</v>
      </c>
      <c r="N47" s="32"/>
      <c r="O47" s="32"/>
      <c r="P47" s="32">
        <v>3</v>
      </c>
      <c r="Q47" s="32"/>
      <c r="R47" s="32"/>
      <c r="S47" s="32">
        <v>2</v>
      </c>
      <c r="T47" s="32"/>
      <c r="U47" s="32"/>
      <c r="V47" s="32">
        <v>2</v>
      </c>
      <c r="W47" s="32"/>
      <c r="X47" s="32">
        <v>2</v>
      </c>
      <c r="Y47" s="32">
        <v>5</v>
      </c>
      <c r="Z47" s="32"/>
      <c r="AA47" s="32"/>
      <c r="AB47" s="32">
        <v>2</v>
      </c>
      <c r="AC47" s="9">
        <f t="shared" si="4"/>
        <v>34</v>
      </c>
    </row>
    <row r="48" spans="1:30" customFormat="1">
      <c r="A48" s="49"/>
      <c r="B48" s="31" t="s">
        <v>79</v>
      </c>
      <c r="C48" s="31" t="s">
        <v>80</v>
      </c>
      <c r="D48" s="31">
        <v>1</v>
      </c>
      <c r="E48" s="32"/>
      <c r="F48" s="32"/>
      <c r="G48" s="32"/>
      <c r="H48" s="32"/>
      <c r="I48" s="32"/>
      <c r="J48" s="32">
        <v>15</v>
      </c>
      <c r="K48" s="32"/>
      <c r="L48" s="32">
        <v>2</v>
      </c>
      <c r="M48" s="32">
        <v>2</v>
      </c>
      <c r="N48" s="32"/>
      <c r="O48" s="32"/>
      <c r="P48" s="32">
        <v>1</v>
      </c>
      <c r="Q48" s="32"/>
      <c r="R48" s="32"/>
      <c r="S48" s="32">
        <v>4</v>
      </c>
      <c r="T48" s="32"/>
      <c r="U48" s="32">
        <v>3</v>
      </c>
      <c r="V48" s="32">
        <v>12</v>
      </c>
      <c r="W48" s="32"/>
      <c r="X48" s="32">
        <v>8</v>
      </c>
      <c r="Y48" s="32">
        <v>13</v>
      </c>
      <c r="Z48" s="32"/>
      <c r="AA48" s="32">
        <v>6</v>
      </c>
      <c r="AB48" s="32">
        <v>27</v>
      </c>
      <c r="AC48" s="9">
        <f t="shared" si="4"/>
        <v>93</v>
      </c>
    </row>
    <row r="49" spans="1:29" customFormat="1">
      <c r="A49" s="49"/>
      <c r="B49" s="31" t="s">
        <v>81</v>
      </c>
      <c r="C49" s="31" t="s">
        <v>82</v>
      </c>
      <c r="D49" s="31">
        <v>1</v>
      </c>
      <c r="E49" s="32"/>
      <c r="F49" s="32"/>
      <c r="G49" s="32"/>
      <c r="H49" s="32"/>
      <c r="I49" s="32"/>
      <c r="J49" s="32">
        <v>6</v>
      </c>
      <c r="K49" s="32"/>
      <c r="L49" s="32"/>
      <c r="M49" s="32">
        <v>1</v>
      </c>
      <c r="N49" s="32"/>
      <c r="O49" s="32"/>
      <c r="P49" s="32"/>
      <c r="Q49" s="32"/>
      <c r="R49" s="32"/>
      <c r="S49" s="32"/>
      <c r="T49" s="32"/>
      <c r="U49" s="32"/>
      <c r="V49" s="32">
        <v>4</v>
      </c>
      <c r="W49" s="32"/>
      <c r="X49" s="32"/>
      <c r="Y49" s="32">
        <v>2</v>
      </c>
      <c r="Z49" s="32"/>
      <c r="AA49" s="32">
        <v>1</v>
      </c>
      <c r="AB49" s="32">
        <v>3</v>
      </c>
      <c r="AC49" s="9">
        <f t="shared" si="4"/>
        <v>17</v>
      </c>
    </row>
    <row r="50" spans="1:29" customFormat="1">
      <c r="A50" s="49"/>
      <c r="B50" s="31" t="s">
        <v>83</v>
      </c>
      <c r="C50" s="31" t="s">
        <v>84</v>
      </c>
      <c r="D50" s="31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1</v>
      </c>
      <c r="Q50" s="32"/>
      <c r="R50" s="32"/>
      <c r="S50" s="32"/>
      <c r="T50" s="32"/>
      <c r="U50" s="32"/>
      <c r="V50" s="32">
        <v>2</v>
      </c>
      <c r="W50" s="32"/>
      <c r="X50" s="32">
        <v>2</v>
      </c>
      <c r="Y50" s="32">
        <v>3</v>
      </c>
      <c r="Z50" s="32"/>
      <c r="AA50" s="32">
        <v>2</v>
      </c>
      <c r="AB50" s="32">
        <v>28</v>
      </c>
      <c r="AC50" s="9">
        <f t="shared" si="4"/>
        <v>38</v>
      </c>
    </row>
    <row r="51" spans="1:29" customFormat="1">
      <c r="A51" s="49"/>
      <c r="B51" s="31" t="s">
        <v>85</v>
      </c>
      <c r="C51" s="31" t="s">
        <v>86</v>
      </c>
      <c r="D51" s="31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>
        <v>4</v>
      </c>
      <c r="T51" s="32"/>
      <c r="U51" s="32"/>
      <c r="V51" s="32">
        <v>10</v>
      </c>
      <c r="W51" s="32"/>
      <c r="X51" s="32"/>
      <c r="Y51" s="32"/>
      <c r="Z51" s="32"/>
      <c r="AA51" s="32"/>
      <c r="AB51" s="32"/>
      <c r="AC51" s="9">
        <f t="shared" si="4"/>
        <v>14</v>
      </c>
    </row>
    <row r="52" spans="1:29" customFormat="1">
      <c r="A52" s="49"/>
      <c r="B52" s="31" t="s">
        <v>87</v>
      </c>
      <c r="C52" s="31" t="s">
        <v>88</v>
      </c>
      <c r="D52" s="31">
        <v>1</v>
      </c>
      <c r="E52" s="32"/>
      <c r="F52" s="32"/>
      <c r="G52" s="32"/>
      <c r="H52" s="32"/>
      <c r="I52" s="32"/>
      <c r="J52" s="32">
        <v>5</v>
      </c>
      <c r="K52" s="32"/>
      <c r="L52" s="32"/>
      <c r="M52" s="32">
        <v>2</v>
      </c>
      <c r="N52" s="32"/>
      <c r="O52" s="32"/>
      <c r="P52" s="32"/>
      <c r="Q52" s="32"/>
      <c r="R52" s="32"/>
      <c r="S52" s="32">
        <v>1</v>
      </c>
      <c r="T52" s="32"/>
      <c r="U52" s="32"/>
      <c r="V52" s="32">
        <v>11</v>
      </c>
      <c r="W52" s="32"/>
      <c r="X52" s="32"/>
      <c r="Y52" s="32">
        <v>7</v>
      </c>
      <c r="Z52" s="32"/>
      <c r="AA52" s="32"/>
      <c r="AB52" s="32"/>
      <c r="AC52" s="9">
        <f t="shared" si="4"/>
        <v>26</v>
      </c>
    </row>
    <row r="53" spans="1:29" customFormat="1">
      <c r="A53" s="49"/>
      <c r="B53" s="31" t="s">
        <v>89</v>
      </c>
      <c r="C53" s="31" t="s">
        <v>90</v>
      </c>
      <c r="D53" s="31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>
        <v>1</v>
      </c>
      <c r="P53" s="32"/>
      <c r="Q53" s="32"/>
      <c r="R53" s="32"/>
      <c r="S53" s="32">
        <v>4</v>
      </c>
      <c r="T53" s="32"/>
      <c r="U53" s="32"/>
      <c r="V53" s="32">
        <v>18</v>
      </c>
      <c r="W53" s="32"/>
      <c r="X53" s="32">
        <v>1</v>
      </c>
      <c r="Y53" s="32">
        <v>2</v>
      </c>
      <c r="Z53" s="32"/>
      <c r="AA53" s="32"/>
      <c r="AB53" s="32"/>
      <c r="AC53" s="9">
        <f t="shared" si="4"/>
        <v>26</v>
      </c>
    </row>
    <row r="54" spans="1:29" customFormat="1">
      <c r="A54" s="49"/>
      <c r="B54" s="31" t="s">
        <v>91</v>
      </c>
      <c r="C54" s="31" t="s">
        <v>92</v>
      </c>
      <c r="D54" s="31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>
        <v>1</v>
      </c>
      <c r="W54" s="32"/>
      <c r="X54" s="32"/>
      <c r="Y54" s="32">
        <v>6</v>
      </c>
      <c r="Z54" s="32"/>
      <c r="AA54" s="32"/>
      <c r="AB54" s="32">
        <v>3</v>
      </c>
      <c r="AC54" s="9">
        <f t="shared" si="4"/>
        <v>10</v>
      </c>
    </row>
    <row r="55" spans="1:29" customFormat="1">
      <c r="A55" s="49"/>
      <c r="B55" s="31" t="s">
        <v>93</v>
      </c>
      <c r="C55" s="31" t="s">
        <v>94</v>
      </c>
      <c r="D55" s="31">
        <v>1</v>
      </c>
      <c r="E55" s="32"/>
      <c r="F55" s="32"/>
      <c r="G55" s="32"/>
      <c r="H55" s="32"/>
      <c r="I55" s="32"/>
      <c r="J55" s="32">
        <v>7</v>
      </c>
      <c r="K55" s="32"/>
      <c r="L55" s="32">
        <v>1</v>
      </c>
      <c r="M55" s="32">
        <v>10</v>
      </c>
      <c r="N55" s="32"/>
      <c r="O55" s="32"/>
      <c r="P55" s="32"/>
      <c r="Q55" s="32"/>
      <c r="R55" s="32"/>
      <c r="S55" s="32">
        <v>1</v>
      </c>
      <c r="T55" s="32"/>
      <c r="U55" s="32"/>
      <c r="V55" s="32">
        <v>15</v>
      </c>
      <c r="W55" s="32"/>
      <c r="X55" s="32">
        <v>5</v>
      </c>
      <c r="Y55" s="32">
        <v>22</v>
      </c>
      <c r="Z55" s="32"/>
      <c r="AA55" s="32">
        <v>2</v>
      </c>
      <c r="AB55" s="32">
        <v>12</v>
      </c>
      <c r="AC55" s="9">
        <f t="shared" si="4"/>
        <v>75</v>
      </c>
    </row>
    <row r="56" spans="1:29" customFormat="1">
      <c r="A56" s="49"/>
      <c r="B56" s="8" t="s">
        <v>95</v>
      </c>
      <c r="C56" s="8" t="s">
        <v>96</v>
      </c>
      <c r="D56" s="8">
        <v>1</v>
      </c>
      <c r="E56" s="33"/>
      <c r="F56" s="33"/>
      <c r="G56" s="33"/>
      <c r="H56" s="33"/>
      <c r="I56" s="33"/>
      <c r="J56" s="33">
        <v>8</v>
      </c>
      <c r="K56" s="33"/>
      <c r="L56" s="33">
        <v>1</v>
      </c>
      <c r="M56" s="33">
        <v>13</v>
      </c>
      <c r="N56" s="33"/>
      <c r="O56" s="33"/>
      <c r="P56" s="33"/>
      <c r="Q56" s="33"/>
      <c r="R56" s="33"/>
      <c r="S56" s="33">
        <v>10</v>
      </c>
      <c r="T56" s="33"/>
      <c r="U56" s="33">
        <v>2</v>
      </c>
      <c r="V56" s="33">
        <v>20</v>
      </c>
      <c r="W56" s="33"/>
      <c r="X56" s="33"/>
      <c r="Y56" s="33">
        <v>5</v>
      </c>
      <c r="Z56" s="33"/>
      <c r="AA56" s="33"/>
      <c r="AB56" s="33"/>
      <c r="AC56" s="9">
        <f t="shared" si="4"/>
        <v>59</v>
      </c>
    </row>
    <row r="57" spans="1:29" customFormat="1">
      <c r="A57" s="49"/>
      <c r="B57" s="31" t="s">
        <v>97</v>
      </c>
      <c r="C57" s="31" t="s">
        <v>98</v>
      </c>
      <c r="D57" s="31">
        <v>1</v>
      </c>
      <c r="E57" s="32"/>
      <c r="F57" s="32"/>
      <c r="G57" s="32"/>
      <c r="H57" s="32"/>
      <c r="I57" s="32"/>
      <c r="J57" s="32">
        <v>4</v>
      </c>
      <c r="K57" s="32"/>
      <c r="L57" s="32"/>
      <c r="M57" s="32">
        <v>9</v>
      </c>
      <c r="N57" s="32"/>
      <c r="O57" s="32"/>
      <c r="P57" s="32"/>
      <c r="Q57" s="32"/>
      <c r="R57" s="32"/>
      <c r="S57" s="32">
        <v>3</v>
      </c>
      <c r="T57" s="32"/>
      <c r="U57" s="32"/>
      <c r="V57" s="32">
        <v>7</v>
      </c>
      <c r="W57" s="32"/>
      <c r="X57" s="32"/>
      <c r="Y57" s="32">
        <v>3</v>
      </c>
      <c r="Z57" s="32"/>
      <c r="AA57" s="32">
        <v>3</v>
      </c>
      <c r="AB57" s="32">
        <v>8</v>
      </c>
      <c r="AC57" s="9">
        <f t="shared" si="4"/>
        <v>37</v>
      </c>
    </row>
    <row r="58" spans="1:29" customFormat="1">
      <c r="A58" s="49"/>
      <c r="B58" s="31" t="s">
        <v>99</v>
      </c>
      <c r="C58" s="31" t="s">
        <v>100</v>
      </c>
      <c r="D58" s="31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>
        <v>2</v>
      </c>
      <c r="T58" s="32"/>
      <c r="U58" s="32"/>
      <c r="V58" s="32">
        <v>6</v>
      </c>
      <c r="W58" s="32"/>
      <c r="X58" s="32"/>
      <c r="Y58" s="32"/>
      <c r="Z58" s="32"/>
      <c r="AA58" s="32"/>
      <c r="AB58" s="32"/>
      <c r="AC58" s="9">
        <f t="shared" si="4"/>
        <v>8</v>
      </c>
    </row>
    <row r="59" spans="1:29" customFormat="1">
      <c r="A59" s="49"/>
      <c r="B59" s="31" t="s">
        <v>101</v>
      </c>
      <c r="C59" s="31" t="s">
        <v>102</v>
      </c>
      <c r="D59" s="31">
        <v>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2</v>
      </c>
      <c r="Q59" s="32"/>
      <c r="R59" s="32"/>
      <c r="S59" s="32">
        <v>2</v>
      </c>
      <c r="T59" s="32"/>
      <c r="U59" s="32"/>
      <c r="V59" s="32">
        <v>7</v>
      </c>
      <c r="W59" s="32"/>
      <c r="X59" s="32">
        <v>2</v>
      </c>
      <c r="Y59" s="32">
        <v>5</v>
      </c>
      <c r="Z59" s="32"/>
      <c r="AA59" s="32">
        <v>3</v>
      </c>
      <c r="AB59" s="32">
        <v>12</v>
      </c>
      <c r="AC59" s="9">
        <f t="shared" si="4"/>
        <v>33</v>
      </c>
    </row>
    <row r="60" spans="1:29" customFormat="1">
      <c r="A60" s="49"/>
      <c r="B60" s="31" t="s">
        <v>103</v>
      </c>
      <c r="C60" s="31" t="s">
        <v>104</v>
      </c>
      <c r="D60" s="31">
        <v>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>
        <v>2</v>
      </c>
      <c r="V60" s="32">
        <v>6</v>
      </c>
      <c r="W60" s="32"/>
      <c r="X60" s="32">
        <v>1</v>
      </c>
      <c r="Y60" s="32"/>
      <c r="Z60" s="32"/>
      <c r="AA60" s="32"/>
      <c r="AB60" s="32">
        <v>1</v>
      </c>
      <c r="AC60" s="9">
        <f t="shared" si="4"/>
        <v>10</v>
      </c>
    </row>
    <row r="61" spans="1:29" customFormat="1">
      <c r="A61" s="49"/>
      <c r="B61" s="31" t="s">
        <v>105</v>
      </c>
      <c r="C61" s="31" t="s">
        <v>106</v>
      </c>
      <c r="D61" s="31">
        <v>1</v>
      </c>
      <c r="E61" s="32"/>
      <c r="F61" s="32"/>
      <c r="G61" s="32"/>
      <c r="H61" s="32"/>
      <c r="I61" s="32"/>
      <c r="J61" s="32">
        <v>3</v>
      </c>
      <c r="K61" s="32"/>
      <c r="L61" s="32"/>
      <c r="M61" s="32"/>
      <c r="N61" s="32"/>
      <c r="O61" s="32"/>
      <c r="P61" s="32"/>
      <c r="Q61" s="32"/>
      <c r="R61" s="32">
        <v>2</v>
      </c>
      <c r="S61" s="32">
        <v>1</v>
      </c>
      <c r="T61" s="32"/>
      <c r="U61" s="32">
        <v>1</v>
      </c>
      <c r="V61" s="32">
        <v>4</v>
      </c>
      <c r="W61" s="32"/>
      <c r="X61" s="32">
        <v>3</v>
      </c>
      <c r="Y61" s="32">
        <v>15</v>
      </c>
      <c r="Z61" s="32"/>
      <c r="AA61" s="32">
        <v>3</v>
      </c>
      <c r="AB61" s="32">
        <v>18</v>
      </c>
      <c r="AC61" s="9">
        <f t="shared" si="4"/>
        <v>50</v>
      </c>
    </row>
    <row r="62" spans="1:29" customFormat="1">
      <c r="A62" s="49"/>
      <c r="B62" s="31" t="s">
        <v>107</v>
      </c>
      <c r="C62" s="31" t="s">
        <v>108</v>
      </c>
      <c r="D62" s="31">
        <v>1</v>
      </c>
      <c r="E62" s="32"/>
      <c r="F62" s="32"/>
      <c r="G62" s="32"/>
      <c r="H62" s="32"/>
      <c r="I62" s="32">
        <v>1</v>
      </c>
      <c r="J62" s="32">
        <v>10</v>
      </c>
      <c r="K62" s="32"/>
      <c r="L62" s="32"/>
      <c r="M62" s="32">
        <v>5</v>
      </c>
      <c r="N62" s="32"/>
      <c r="O62" s="32"/>
      <c r="P62" s="32"/>
      <c r="Q62" s="32"/>
      <c r="R62" s="32">
        <v>1</v>
      </c>
      <c r="S62" s="32">
        <v>2</v>
      </c>
      <c r="T62" s="32"/>
      <c r="U62" s="32">
        <v>1</v>
      </c>
      <c r="V62" s="32">
        <v>19</v>
      </c>
      <c r="W62" s="32"/>
      <c r="X62" s="32">
        <v>1</v>
      </c>
      <c r="Y62" s="32">
        <v>10</v>
      </c>
      <c r="Z62" s="32"/>
      <c r="AA62" s="32"/>
      <c r="AB62" s="32">
        <v>4</v>
      </c>
      <c r="AC62" s="9">
        <f t="shared" si="4"/>
        <v>54</v>
      </c>
    </row>
    <row r="63" spans="1:29" customFormat="1">
      <c r="A63" s="49"/>
      <c r="B63" s="31" t="s">
        <v>109</v>
      </c>
      <c r="C63" s="31" t="s">
        <v>110</v>
      </c>
      <c r="D63" s="31">
        <v>1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>
        <v>1</v>
      </c>
      <c r="T63" s="32"/>
      <c r="U63" s="32"/>
      <c r="V63" s="32">
        <v>4</v>
      </c>
      <c r="W63" s="32"/>
      <c r="X63" s="32"/>
      <c r="Y63" s="32">
        <v>5</v>
      </c>
      <c r="Z63" s="32"/>
      <c r="AA63" s="32"/>
      <c r="AB63" s="32">
        <v>3</v>
      </c>
      <c r="AC63" s="9">
        <f t="shared" si="4"/>
        <v>13</v>
      </c>
    </row>
    <row r="64" spans="1:29" customFormat="1">
      <c r="A64" s="49"/>
      <c r="B64" s="31" t="s">
        <v>111</v>
      </c>
      <c r="C64" s="31" t="s">
        <v>112</v>
      </c>
      <c r="D64" s="31">
        <v>1</v>
      </c>
      <c r="E64" s="32"/>
      <c r="F64" s="32"/>
      <c r="G64" s="32"/>
      <c r="H64" s="32"/>
      <c r="I64" s="32">
        <v>1</v>
      </c>
      <c r="J64" s="32">
        <v>16</v>
      </c>
      <c r="K64" s="32"/>
      <c r="L64" s="32"/>
      <c r="M64" s="32"/>
      <c r="N64" s="32"/>
      <c r="O64" s="32"/>
      <c r="P64" s="32">
        <v>2</v>
      </c>
      <c r="Q64" s="32"/>
      <c r="R64" s="32"/>
      <c r="S64" s="32">
        <v>1</v>
      </c>
      <c r="T64" s="32"/>
      <c r="U64" s="32"/>
      <c r="V64" s="32">
        <v>9</v>
      </c>
      <c r="W64" s="32"/>
      <c r="X64" s="32">
        <v>2</v>
      </c>
      <c r="Y64" s="32">
        <v>11</v>
      </c>
      <c r="Z64" s="32"/>
      <c r="AA64" s="32">
        <v>6</v>
      </c>
      <c r="AB64" s="32">
        <v>12</v>
      </c>
      <c r="AC64" s="9">
        <f t="shared" si="4"/>
        <v>60</v>
      </c>
    </row>
    <row r="65" spans="1:30" customFormat="1">
      <c r="A65" s="49"/>
      <c r="B65" s="31" t="s">
        <v>113</v>
      </c>
      <c r="C65" s="31" t="s">
        <v>114</v>
      </c>
      <c r="D65" s="31">
        <v>1</v>
      </c>
      <c r="E65" s="32"/>
      <c r="F65" s="32"/>
      <c r="G65" s="32"/>
      <c r="H65" s="32"/>
      <c r="I65" s="32">
        <v>1</v>
      </c>
      <c r="J65" s="32">
        <v>1</v>
      </c>
      <c r="K65" s="32"/>
      <c r="L65" s="32"/>
      <c r="M65" s="32">
        <v>3</v>
      </c>
      <c r="N65" s="32"/>
      <c r="O65" s="32"/>
      <c r="P65" s="32"/>
      <c r="Q65" s="32"/>
      <c r="R65" s="32"/>
      <c r="S65" s="32">
        <v>2</v>
      </c>
      <c r="T65" s="32"/>
      <c r="U65" s="32">
        <v>1</v>
      </c>
      <c r="V65" s="32">
        <v>2</v>
      </c>
      <c r="W65" s="32"/>
      <c r="X65" s="32">
        <v>3</v>
      </c>
      <c r="Y65" s="32">
        <v>6</v>
      </c>
      <c r="Z65" s="32"/>
      <c r="AA65" s="32">
        <v>1</v>
      </c>
      <c r="AB65" s="32">
        <v>7</v>
      </c>
      <c r="AC65" s="9">
        <f t="shared" si="4"/>
        <v>27</v>
      </c>
    </row>
    <row r="66" spans="1:30" customFormat="1">
      <c r="A66" s="49"/>
      <c r="B66" s="31" t="s">
        <v>115</v>
      </c>
      <c r="C66" s="31" t="s">
        <v>116</v>
      </c>
      <c r="D66" s="31">
        <v>1</v>
      </c>
      <c r="E66" s="32"/>
      <c r="F66" s="32"/>
      <c r="G66" s="32"/>
      <c r="H66" s="32"/>
      <c r="I66" s="32"/>
      <c r="J66" s="32"/>
      <c r="K66" s="32"/>
      <c r="L66" s="32">
        <v>2</v>
      </c>
      <c r="M66" s="32">
        <v>15</v>
      </c>
      <c r="N66" s="32"/>
      <c r="O66" s="32">
        <v>2</v>
      </c>
      <c r="P66" s="32">
        <v>13</v>
      </c>
      <c r="Q66" s="32"/>
      <c r="R66" s="32">
        <v>3</v>
      </c>
      <c r="S66" s="32">
        <v>12</v>
      </c>
      <c r="T66" s="32"/>
      <c r="U66" s="32">
        <v>2</v>
      </c>
      <c r="V66" s="32">
        <v>23</v>
      </c>
      <c r="W66" s="32"/>
      <c r="X66" s="32"/>
      <c r="Y66" s="32">
        <v>5</v>
      </c>
      <c r="Z66" s="32"/>
      <c r="AA66" s="32"/>
      <c r="AB66" s="32"/>
      <c r="AC66" s="9">
        <f t="shared" si="4"/>
        <v>77</v>
      </c>
    </row>
    <row r="67" spans="1:30" customFormat="1">
      <c r="A67" s="49"/>
      <c r="B67" s="31" t="s">
        <v>117</v>
      </c>
      <c r="C67" s="31" t="s">
        <v>118</v>
      </c>
      <c r="D67" s="31">
        <v>1</v>
      </c>
      <c r="E67" s="32"/>
      <c r="F67" s="32"/>
      <c r="G67" s="32"/>
      <c r="H67" s="32"/>
      <c r="I67" s="32"/>
      <c r="J67" s="32">
        <v>3</v>
      </c>
      <c r="K67" s="32"/>
      <c r="L67" s="32"/>
      <c r="M67" s="32">
        <v>2</v>
      </c>
      <c r="N67" s="32"/>
      <c r="O67" s="32"/>
      <c r="P67" s="32"/>
      <c r="Q67" s="32"/>
      <c r="R67" s="32"/>
      <c r="S67" s="32">
        <v>3</v>
      </c>
      <c r="T67" s="32"/>
      <c r="U67" s="32">
        <v>1</v>
      </c>
      <c r="V67" s="32">
        <v>4</v>
      </c>
      <c r="W67" s="32"/>
      <c r="X67" s="32"/>
      <c r="Y67" s="32">
        <v>1</v>
      </c>
      <c r="Z67" s="32"/>
      <c r="AA67" s="32"/>
      <c r="AB67" s="32"/>
      <c r="AC67" s="9">
        <f t="shared" si="4"/>
        <v>14</v>
      </c>
    </row>
    <row r="68" spans="1:30" customFormat="1">
      <c r="A68" s="49"/>
      <c r="B68" s="31" t="s">
        <v>119</v>
      </c>
      <c r="C68" s="31" t="s">
        <v>120</v>
      </c>
      <c r="D68" s="31">
        <v>1</v>
      </c>
      <c r="E68" s="32"/>
      <c r="F68" s="32"/>
      <c r="G68" s="32"/>
      <c r="H68" s="32"/>
      <c r="I68" s="32"/>
      <c r="J68" s="32">
        <v>8</v>
      </c>
      <c r="K68" s="32"/>
      <c r="L68" s="32"/>
      <c r="M68" s="32">
        <v>2</v>
      </c>
      <c r="N68" s="32"/>
      <c r="O68" s="32"/>
      <c r="P68" s="32"/>
      <c r="Q68" s="32"/>
      <c r="R68" s="32">
        <v>1</v>
      </c>
      <c r="S68" s="32"/>
      <c r="T68" s="32"/>
      <c r="U68" s="32"/>
      <c r="V68" s="32">
        <v>5</v>
      </c>
      <c r="W68" s="32"/>
      <c r="X68" s="32"/>
      <c r="Y68" s="32">
        <v>3</v>
      </c>
      <c r="Z68" s="32"/>
      <c r="AA68" s="32"/>
      <c r="AB68" s="32">
        <v>1</v>
      </c>
      <c r="AC68" s="9">
        <f t="shared" si="4"/>
        <v>20</v>
      </c>
    </row>
    <row r="69" spans="1:30" customFormat="1">
      <c r="A69" s="49"/>
      <c r="B69" s="31" t="s">
        <v>121</v>
      </c>
      <c r="C69" s="31" t="s">
        <v>122</v>
      </c>
      <c r="D69" s="31">
        <v>1</v>
      </c>
      <c r="E69" s="32"/>
      <c r="F69" s="32"/>
      <c r="G69" s="32"/>
      <c r="H69" s="32"/>
      <c r="I69" s="32"/>
      <c r="J69" s="32"/>
      <c r="K69" s="32"/>
      <c r="L69" s="32"/>
      <c r="M69" s="32">
        <v>1</v>
      </c>
      <c r="N69" s="32"/>
      <c r="O69" s="32"/>
      <c r="P69" s="32"/>
      <c r="Q69" s="32"/>
      <c r="R69" s="32"/>
      <c r="S69" s="32">
        <v>2</v>
      </c>
      <c r="T69" s="32"/>
      <c r="U69" s="32">
        <v>2</v>
      </c>
      <c r="V69" s="32">
        <v>14</v>
      </c>
      <c r="W69" s="32"/>
      <c r="X69" s="32"/>
      <c r="Y69" s="32">
        <v>1</v>
      </c>
      <c r="Z69" s="32"/>
      <c r="AA69" s="32"/>
      <c r="AB69" s="32">
        <v>1</v>
      </c>
      <c r="AC69" s="9">
        <f t="shared" si="4"/>
        <v>21</v>
      </c>
    </row>
    <row r="70" spans="1:30" customFormat="1">
      <c r="A70" s="49"/>
      <c r="B70" s="31" t="s">
        <v>123</v>
      </c>
      <c r="C70" s="31" t="s">
        <v>124</v>
      </c>
      <c r="D70" s="31">
        <v>1</v>
      </c>
      <c r="E70" s="32"/>
      <c r="F70" s="32"/>
      <c r="G70" s="32"/>
      <c r="H70" s="32"/>
      <c r="I70" s="32"/>
      <c r="J70" s="32">
        <v>2</v>
      </c>
      <c r="K70" s="32"/>
      <c r="L70" s="32"/>
      <c r="M70" s="32">
        <v>3</v>
      </c>
      <c r="N70" s="32"/>
      <c r="O70" s="32"/>
      <c r="P70" s="32"/>
      <c r="Q70" s="32"/>
      <c r="R70" s="32"/>
      <c r="S70" s="32"/>
      <c r="T70" s="32"/>
      <c r="U70" s="32"/>
      <c r="V70" s="32">
        <v>4</v>
      </c>
      <c r="W70" s="32"/>
      <c r="X70" s="32"/>
      <c r="Y70" s="32">
        <v>6</v>
      </c>
      <c r="Z70" s="32"/>
      <c r="AA70" s="32"/>
      <c r="AB70" s="32">
        <v>4</v>
      </c>
      <c r="AC70" s="9">
        <f t="shared" si="4"/>
        <v>19</v>
      </c>
    </row>
    <row r="71" spans="1:30">
      <c r="A71" s="10"/>
      <c r="B71" s="45" t="s">
        <v>125</v>
      </c>
      <c r="C71" s="45"/>
      <c r="D71" s="4">
        <f>SUM(D44:D70)</f>
        <v>27</v>
      </c>
      <c r="E71" s="4">
        <f t="shared" ref="E71:AC71" si="5">SUM(E44:E70)</f>
        <v>0</v>
      </c>
      <c r="F71" s="4">
        <f t="shared" si="5"/>
        <v>0</v>
      </c>
      <c r="G71" s="4">
        <f t="shared" si="5"/>
        <v>0</v>
      </c>
      <c r="H71" s="4">
        <f t="shared" si="5"/>
        <v>0</v>
      </c>
      <c r="I71" s="4">
        <f t="shared" si="5"/>
        <v>19</v>
      </c>
      <c r="J71" s="4">
        <f t="shared" si="5"/>
        <v>207</v>
      </c>
      <c r="K71" s="4">
        <f t="shared" si="5"/>
        <v>0</v>
      </c>
      <c r="L71" s="4">
        <f t="shared" si="5"/>
        <v>33</v>
      </c>
      <c r="M71" s="4">
        <f t="shared" si="5"/>
        <v>200</v>
      </c>
      <c r="N71" s="4">
        <f t="shared" si="5"/>
        <v>0</v>
      </c>
      <c r="O71" s="4">
        <f t="shared" si="5"/>
        <v>8</v>
      </c>
      <c r="P71" s="4">
        <f t="shared" si="5"/>
        <v>44</v>
      </c>
      <c r="Q71" s="4">
        <f t="shared" si="5"/>
        <v>0</v>
      </c>
      <c r="R71" s="4">
        <f t="shared" si="5"/>
        <v>12</v>
      </c>
      <c r="S71" s="4">
        <f t="shared" si="5"/>
        <v>71</v>
      </c>
      <c r="T71" s="4">
        <f t="shared" si="5"/>
        <v>0</v>
      </c>
      <c r="U71" s="4">
        <f t="shared" si="5"/>
        <v>33</v>
      </c>
      <c r="V71" s="4">
        <f t="shared" si="5"/>
        <v>279</v>
      </c>
      <c r="W71" s="4">
        <f t="shared" si="5"/>
        <v>0</v>
      </c>
      <c r="X71" s="4">
        <f t="shared" si="5"/>
        <v>57</v>
      </c>
      <c r="Y71" s="4">
        <f t="shared" si="5"/>
        <v>214</v>
      </c>
      <c r="Z71" s="4">
        <f t="shared" si="5"/>
        <v>0</v>
      </c>
      <c r="AA71" s="4">
        <f t="shared" si="5"/>
        <v>49</v>
      </c>
      <c r="AB71" s="4">
        <f t="shared" si="5"/>
        <v>248</v>
      </c>
      <c r="AC71" s="4">
        <f t="shared" si="5"/>
        <v>1474</v>
      </c>
      <c r="AD71" s="4"/>
    </row>
    <row r="72" spans="1:30">
      <c r="A72" s="14"/>
      <c r="B72" s="11"/>
      <c r="C72" s="1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>
      <c r="B73" s="3"/>
      <c r="C73" s="3"/>
      <c r="D73" s="12"/>
      <c r="E73" s="41" t="s">
        <v>1</v>
      </c>
      <c r="F73" s="41"/>
      <c r="G73" s="41"/>
      <c r="H73" s="41" t="s">
        <v>2</v>
      </c>
      <c r="I73" s="41"/>
      <c r="J73" s="41"/>
      <c r="K73" s="41" t="s">
        <v>3</v>
      </c>
      <c r="L73" s="41"/>
      <c r="M73" s="41"/>
      <c r="N73" s="41" t="s">
        <v>4</v>
      </c>
      <c r="O73" s="41"/>
      <c r="P73" s="41"/>
      <c r="Q73" s="41" t="s">
        <v>5</v>
      </c>
      <c r="R73" s="41"/>
      <c r="S73" s="41"/>
      <c r="T73" s="41" t="s">
        <v>6</v>
      </c>
      <c r="U73" s="41"/>
      <c r="V73" s="41"/>
      <c r="W73" s="41" t="s">
        <v>7</v>
      </c>
      <c r="X73" s="41"/>
      <c r="Y73" s="41"/>
      <c r="Z73" s="41" t="s">
        <v>8</v>
      </c>
      <c r="AA73" s="41"/>
      <c r="AB73" s="41"/>
      <c r="AC73" s="47" t="s">
        <v>13</v>
      </c>
      <c r="AD73" s="4"/>
    </row>
    <row r="74" spans="1:30" ht="14.25" customHeight="1">
      <c r="B74" s="4"/>
      <c r="C74" s="4"/>
      <c r="D74" s="12" t="s">
        <v>10</v>
      </c>
      <c r="E74" s="5" t="s">
        <v>400</v>
      </c>
      <c r="F74" s="13" t="s">
        <v>11</v>
      </c>
      <c r="G74" s="13" t="s">
        <v>12</v>
      </c>
      <c r="H74" s="5" t="s">
        <v>400</v>
      </c>
      <c r="I74" s="13" t="s">
        <v>11</v>
      </c>
      <c r="J74" s="13" t="s">
        <v>12</v>
      </c>
      <c r="K74" s="5" t="s">
        <v>400</v>
      </c>
      <c r="L74" s="13" t="s">
        <v>11</v>
      </c>
      <c r="M74" s="13" t="s">
        <v>12</v>
      </c>
      <c r="N74" s="5" t="s">
        <v>400</v>
      </c>
      <c r="O74" s="13" t="s">
        <v>11</v>
      </c>
      <c r="P74" s="13" t="s">
        <v>12</v>
      </c>
      <c r="Q74" s="5" t="s">
        <v>400</v>
      </c>
      <c r="R74" s="13" t="s">
        <v>11</v>
      </c>
      <c r="S74" s="13" t="s">
        <v>12</v>
      </c>
      <c r="T74" s="5" t="s">
        <v>400</v>
      </c>
      <c r="U74" s="13" t="s">
        <v>11</v>
      </c>
      <c r="V74" s="13" t="s">
        <v>12</v>
      </c>
      <c r="W74" s="5" t="s">
        <v>400</v>
      </c>
      <c r="X74" s="13" t="s">
        <v>11</v>
      </c>
      <c r="Y74" s="13" t="s">
        <v>12</v>
      </c>
      <c r="Z74" s="5" t="s">
        <v>400</v>
      </c>
      <c r="AA74" s="13" t="s">
        <v>11</v>
      </c>
      <c r="AB74" s="13" t="s">
        <v>12</v>
      </c>
      <c r="AC74" s="48"/>
      <c r="AD74" s="4"/>
    </row>
    <row r="75" spans="1:30" customFormat="1">
      <c r="A75" s="40" t="s">
        <v>126</v>
      </c>
      <c r="B75" s="31" t="s">
        <v>127</v>
      </c>
      <c r="C75" s="31" t="s">
        <v>128</v>
      </c>
      <c r="D75" s="31">
        <v>1</v>
      </c>
      <c r="E75" s="32"/>
      <c r="F75" s="32"/>
      <c r="G75" s="32"/>
      <c r="H75" s="32"/>
      <c r="I75" s="32">
        <v>5</v>
      </c>
      <c r="J75" s="32">
        <v>55</v>
      </c>
      <c r="K75" s="32"/>
      <c r="L75" s="32">
        <v>1</v>
      </c>
      <c r="M75" s="32">
        <v>17</v>
      </c>
      <c r="N75" s="32"/>
      <c r="O75" s="32">
        <v>1</v>
      </c>
      <c r="P75" s="32">
        <v>2</v>
      </c>
      <c r="Q75" s="32"/>
      <c r="R75" s="32">
        <v>1</v>
      </c>
      <c r="S75" s="32">
        <v>15</v>
      </c>
      <c r="T75" s="32"/>
      <c r="U75" s="32">
        <v>1</v>
      </c>
      <c r="V75" s="32">
        <v>36</v>
      </c>
      <c r="W75" s="32"/>
      <c r="X75" s="32">
        <v>30</v>
      </c>
      <c r="Y75" s="32">
        <v>68</v>
      </c>
      <c r="Z75" s="32"/>
      <c r="AA75" s="32">
        <v>15</v>
      </c>
      <c r="AB75" s="32">
        <v>26</v>
      </c>
      <c r="AC75" s="9">
        <f>SUM(E75:AB75)</f>
        <v>273</v>
      </c>
    </row>
    <row r="76" spans="1:30" customFormat="1">
      <c r="A76" s="40"/>
      <c r="B76" s="31" t="s">
        <v>175</v>
      </c>
      <c r="C76" s="31" t="s">
        <v>176</v>
      </c>
      <c r="D76" s="31">
        <v>1</v>
      </c>
      <c r="E76" s="32"/>
      <c r="F76" s="32"/>
      <c r="G76" s="32"/>
      <c r="H76" s="32"/>
      <c r="I76" s="32"/>
      <c r="J76" s="32">
        <v>6</v>
      </c>
      <c r="K76" s="32"/>
      <c r="L76" s="32"/>
      <c r="M76" s="32">
        <v>2</v>
      </c>
      <c r="N76" s="32"/>
      <c r="O76" s="32"/>
      <c r="P76" s="32"/>
      <c r="Q76" s="32"/>
      <c r="R76" s="32">
        <v>2</v>
      </c>
      <c r="S76" s="32">
        <v>1</v>
      </c>
      <c r="T76" s="32"/>
      <c r="U76" s="32">
        <v>11</v>
      </c>
      <c r="V76" s="32">
        <v>25</v>
      </c>
      <c r="W76" s="32"/>
      <c r="X76" s="32">
        <v>6</v>
      </c>
      <c r="Y76" s="32">
        <v>13</v>
      </c>
      <c r="Z76" s="32"/>
      <c r="AA76" s="32">
        <v>2</v>
      </c>
      <c r="AB76" s="32">
        <v>22</v>
      </c>
      <c r="AC76" s="9">
        <f t="shared" ref="AC76:AC101" si="6">SUM(E76:AB76)</f>
        <v>90</v>
      </c>
    </row>
    <row r="77" spans="1:30" customFormat="1">
      <c r="A77" s="40"/>
      <c r="B77" s="31" t="s">
        <v>129</v>
      </c>
      <c r="C77" s="31" t="s">
        <v>130</v>
      </c>
      <c r="D77" s="31">
        <v>1</v>
      </c>
      <c r="E77" s="32"/>
      <c r="F77" s="32"/>
      <c r="G77" s="32"/>
      <c r="H77" s="32"/>
      <c r="I77" s="32"/>
      <c r="J77" s="32">
        <v>16</v>
      </c>
      <c r="K77" s="32"/>
      <c r="L77" s="32">
        <v>1</v>
      </c>
      <c r="M77" s="32">
        <v>10</v>
      </c>
      <c r="N77" s="32"/>
      <c r="O77" s="32"/>
      <c r="P77" s="32"/>
      <c r="Q77" s="32"/>
      <c r="R77" s="32"/>
      <c r="S77" s="32">
        <v>1</v>
      </c>
      <c r="T77" s="32"/>
      <c r="U77" s="32">
        <v>1</v>
      </c>
      <c r="V77" s="32">
        <v>6</v>
      </c>
      <c r="W77" s="32"/>
      <c r="X77" s="32"/>
      <c r="Y77" s="32">
        <v>2</v>
      </c>
      <c r="Z77" s="32"/>
      <c r="AA77" s="32"/>
      <c r="AB77" s="32">
        <v>15</v>
      </c>
      <c r="AC77" s="9">
        <f t="shared" si="6"/>
        <v>52</v>
      </c>
    </row>
    <row r="78" spans="1:30" customFormat="1">
      <c r="A78" s="40"/>
      <c r="B78" s="31" t="s">
        <v>131</v>
      </c>
      <c r="C78" s="31" t="s">
        <v>132</v>
      </c>
      <c r="D78" s="31">
        <v>1</v>
      </c>
      <c r="E78" s="32"/>
      <c r="F78" s="32"/>
      <c r="G78" s="32"/>
      <c r="H78" s="32"/>
      <c r="I78" s="32">
        <v>6</v>
      </c>
      <c r="J78" s="32">
        <v>97</v>
      </c>
      <c r="K78" s="32"/>
      <c r="L78" s="32">
        <v>4</v>
      </c>
      <c r="M78" s="32">
        <v>55</v>
      </c>
      <c r="N78" s="32"/>
      <c r="O78" s="32">
        <v>1</v>
      </c>
      <c r="P78" s="32">
        <v>1</v>
      </c>
      <c r="Q78" s="32"/>
      <c r="R78" s="32">
        <v>4</v>
      </c>
      <c r="S78" s="32">
        <v>10</v>
      </c>
      <c r="T78" s="32"/>
      <c r="U78" s="32">
        <v>1</v>
      </c>
      <c r="V78" s="32">
        <v>26</v>
      </c>
      <c r="W78" s="32"/>
      <c r="X78" s="32">
        <v>1</v>
      </c>
      <c r="Y78" s="32">
        <v>16</v>
      </c>
      <c r="Z78" s="32"/>
      <c r="AA78" s="32">
        <v>3</v>
      </c>
      <c r="AB78" s="32">
        <v>3</v>
      </c>
      <c r="AC78" s="9">
        <f t="shared" si="6"/>
        <v>228</v>
      </c>
    </row>
    <row r="79" spans="1:30" customFormat="1">
      <c r="A79" s="40"/>
      <c r="B79" s="31" t="s">
        <v>133</v>
      </c>
      <c r="C79" s="31" t="s">
        <v>134</v>
      </c>
      <c r="D79" s="31">
        <v>1</v>
      </c>
      <c r="E79" s="32"/>
      <c r="F79" s="32"/>
      <c r="G79" s="32">
        <v>2</v>
      </c>
      <c r="H79" s="32"/>
      <c r="I79" s="32">
        <v>6</v>
      </c>
      <c r="J79" s="32">
        <v>57</v>
      </c>
      <c r="K79" s="32"/>
      <c r="L79" s="32">
        <v>5</v>
      </c>
      <c r="M79" s="32">
        <v>20</v>
      </c>
      <c r="N79" s="32"/>
      <c r="O79" s="32">
        <v>1</v>
      </c>
      <c r="P79" s="32">
        <v>7</v>
      </c>
      <c r="Q79" s="32"/>
      <c r="R79" s="32">
        <v>1</v>
      </c>
      <c r="S79" s="32">
        <v>16</v>
      </c>
      <c r="T79" s="32"/>
      <c r="U79" s="32">
        <v>13</v>
      </c>
      <c r="V79" s="32">
        <v>35</v>
      </c>
      <c r="W79" s="32"/>
      <c r="X79" s="32">
        <v>4</v>
      </c>
      <c r="Y79" s="32">
        <v>21</v>
      </c>
      <c r="Z79" s="32"/>
      <c r="AA79" s="32">
        <v>2</v>
      </c>
      <c r="AB79" s="32">
        <v>6</v>
      </c>
      <c r="AC79" s="9">
        <f t="shared" si="6"/>
        <v>196</v>
      </c>
    </row>
    <row r="80" spans="1:30" customFormat="1">
      <c r="A80" s="40"/>
      <c r="B80" s="31" t="s">
        <v>135</v>
      </c>
      <c r="C80" s="31" t="s">
        <v>136</v>
      </c>
      <c r="D80" s="31">
        <v>1</v>
      </c>
      <c r="E80" s="32"/>
      <c r="F80" s="32"/>
      <c r="G80" s="32"/>
      <c r="H80" s="32"/>
      <c r="I80" s="32">
        <v>3</v>
      </c>
      <c r="J80" s="32">
        <v>52</v>
      </c>
      <c r="K80" s="32"/>
      <c r="L80" s="32">
        <v>2</v>
      </c>
      <c r="M80" s="32">
        <v>40</v>
      </c>
      <c r="N80" s="32"/>
      <c r="O80" s="32"/>
      <c r="P80" s="32">
        <v>5</v>
      </c>
      <c r="Q80" s="32"/>
      <c r="R80" s="32">
        <v>2</v>
      </c>
      <c r="S80" s="32">
        <v>5</v>
      </c>
      <c r="T80" s="32"/>
      <c r="U80" s="32">
        <v>6</v>
      </c>
      <c r="V80" s="32">
        <v>15</v>
      </c>
      <c r="W80" s="32"/>
      <c r="X80" s="32">
        <v>15</v>
      </c>
      <c r="Y80" s="32">
        <v>38</v>
      </c>
      <c r="Z80" s="32"/>
      <c r="AA80" s="32">
        <v>10</v>
      </c>
      <c r="AB80" s="32">
        <v>43</v>
      </c>
      <c r="AC80" s="9">
        <f t="shared" si="6"/>
        <v>236</v>
      </c>
    </row>
    <row r="81" spans="1:29" customFormat="1">
      <c r="A81" s="40"/>
      <c r="B81" s="31" t="s">
        <v>137</v>
      </c>
      <c r="C81" s="31" t="s">
        <v>138</v>
      </c>
      <c r="D81" s="31">
        <v>1</v>
      </c>
      <c r="E81" s="32"/>
      <c r="F81" s="32"/>
      <c r="G81" s="32"/>
      <c r="H81" s="32"/>
      <c r="I81" s="32">
        <v>2</v>
      </c>
      <c r="J81" s="32">
        <v>13</v>
      </c>
      <c r="K81" s="32"/>
      <c r="L81" s="32">
        <v>6</v>
      </c>
      <c r="M81" s="32">
        <v>10</v>
      </c>
      <c r="N81" s="32"/>
      <c r="O81" s="32">
        <v>4</v>
      </c>
      <c r="P81" s="32">
        <v>4</v>
      </c>
      <c r="Q81" s="32"/>
      <c r="R81" s="32">
        <v>1</v>
      </c>
      <c r="S81" s="32">
        <v>9</v>
      </c>
      <c r="T81" s="32"/>
      <c r="U81" s="32"/>
      <c r="V81" s="32">
        <v>15</v>
      </c>
      <c r="W81" s="32"/>
      <c r="X81" s="32">
        <v>3</v>
      </c>
      <c r="Y81" s="32">
        <v>8</v>
      </c>
      <c r="Z81" s="32"/>
      <c r="AA81" s="32"/>
      <c r="AB81" s="32">
        <v>3</v>
      </c>
      <c r="AC81" s="9">
        <f t="shared" si="6"/>
        <v>78</v>
      </c>
    </row>
    <row r="82" spans="1:29" customFormat="1">
      <c r="A82" s="40"/>
      <c r="B82" s="31" t="s">
        <v>139</v>
      </c>
      <c r="C82" s="31" t="s">
        <v>140</v>
      </c>
      <c r="D82" s="31">
        <v>1</v>
      </c>
      <c r="E82" s="32"/>
      <c r="F82" s="32"/>
      <c r="G82" s="32"/>
      <c r="H82" s="32"/>
      <c r="I82" s="32">
        <v>5</v>
      </c>
      <c r="J82" s="32">
        <v>23</v>
      </c>
      <c r="K82" s="32"/>
      <c r="L82" s="32">
        <v>5</v>
      </c>
      <c r="M82" s="32">
        <v>32</v>
      </c>
      <c r="N82" s="32"/>
      <c r="O82" s="32"/>
      <c r="P82" s="32">
        <v>2</v>
      </c>
      <c r="Q82" s="32"/>
      <c r="R82" s="32"/>
      <c r="S82" s="32">
        <v>9</v>
      </c>
      <c r="T82" s="32"/>
      <c r="U82" s="32">
        <v>1</v>
      </c>
      <c r="V82" s="32">
        <v>13</v>
      </c>
      <c r="W82" s="32"/>
      <c r="X82" s="32">
        <v>2</v>
      </c>
      <c r="Y82" s="32">
        <v>10</v>
      </c>
      <c r="Z82" s="32"/>
      <c r="AA82" s="32">
        <v>2</v>
      </c>
      <c r="AB82" s="32">
        <v>12</v>
      </c>
      <c r="AC82" s="9">
        <f t="shared" si="6"/>
        <v>116</v>
      </c>
    </row>
    <row r="83" spans="1:29" customFormat="1">
      <c r="A83" s="40"/>
      <c r="B83" s="31" t="s">
        <v>141</v>
      </c>
      <c r="C83" s="31" t="s">
        <v>142</v>
      </c>
      <c r="D83" s="31">
        <v>1</v>
      </c>
      <c r="E83" s="32"/>
      <c r="F83" s="32"/>
      <c r="G83" s="32"/>
      <c r="H83" s="32"/>
      <c r="I83" s="32">
        <v>2</v>
      </c>
      <c r="J83" s="32">
        <v>33</v>
      </c>
      <c r="K83" s="32"/>
      <c r="L83" s="32"/>
      <c r="M83" s="32">
        <v>35</v>
      </c>
      <c r="N83" s="32"/>
      <c r="O83" s="32">
        <v>2</v>
      </c>
      <c r="P83" s="32">
        <v>5</v>
      </c>
      <c r="Q83" s="32"/>
      <c r="R83" s="32"/>
      <c r="S83" s="32">
        <v>6</v>
      </c>
      <c r="T83" s="32"/>
      <c r="U83" s="32">
        <v>7</v>
      </c>
      <c r="V83" s="32">
        <v>19</v>
      </c>
      <c r="W83" s="32"/>
      <c r="X83" s="32"/>
      <c r="Y83" s="32">
        <v>3</v>
      </c>
      <c r="Z83" s="32"/>
      <c r="AA83" s="32"/>
      <c r="AB83" s="32">
        <v>7</v>
      </c>
      <c r="AC83" s="9">
        <f t="shared" si="6"/>
        <v>119</v>
      </c>
    </row>
    <row r="84" spans="1:29" customFormat="1">
      <c r="A84" s="40"/>
      <c r="B84" s="31" t="s">
        <v>143</v>
      </c>
      <c r="C84" s="31" t="s">
        <v>144</v>
      </c>
      <c r="D84" s="31">
        <v>1</v>
      </c>
      <c r="E84" s="32"/>
      <c r="F84" s="32"/>
      <c r="G84" s="32">
        <v>1</v>
      </c>
      <c r="H84" s="32"/>
      <c r="I84" s="32">
        <v>5</v>
      </c>
      <c r="J84" s="32">
        <v>68</v>
      </c>
      <c r="K84" s="32"/>
      <c r="L84" s="32">
        <v>4</v>
      </c>
      <c r="M84" s="32">
        <v>52</v>
      </c>
      <c r="N84" s="32"/>
      <c r="O84" s="32">
        <v>1</v>
      </c>
      <c r="P84" s="32">
        <v>6</v>
      </c>
      <c r="Q84" s="32"/>
      <c r="R84" s="32">
        <v>5</v>
      </c>
      <c r="S84" s="32">
        <v>36</v>
      </c>
      <c r="T84" s="32"/>
      <c r="U84" s="32">
        <v>3</v>
      </c>
      <c r="V84" s="32">
        <v>35</v>
      </c>
      <c r="W84" s="32"/>
      <c r="X84" s="32">
        <v>10</v>
      </c>
      <c r="Y84" s="32">
        <v>11</v>
      </c>
      <c r="Z84" s="32"/>
      <c r="AA84" s="32">
        <v>3</v>
      </c>
      <c r="AB84" s="32">
        <v>16</v>
      </c>
      <c r="AC84" s="9">
        <f t="shared" si="6"/>
        <v>256</v>
      </c>
    </row>
    <row r="85" spans="1:29" customFormat="1">
      <c r="A85" s="40"/>
      <c r="B85" s="31" t="s">
        <v>47</v>
      </c>
      <c r="C85" s="31" t="s">
        <v>48</v>
      </c>
      <c r="D85" s="31">
        <v>1</v>
      </c>
      <c r="E85" s="32"/>
      <c r="F85" s="32"/>
      <c r="G85" s="32"/>
      <c r="H85" s="32"/>
      <c r="I85" s="32"/>
      <c r="J85" s="32">
        <v>15</v>
      </c>
      <c r="K85" s="32"/>
      <c r="L85" s="32">
        <v>1</v>
      </c>
      <c r="M85" s="32">
        <v>14</v>
      </c>
      <c r="N85" s="32"/>
      <c r="O85" s="32"/>
      <c r="P85" s="32">
        <v>1</v>
      </c>
      <c r="Q85" s="32"/>
      <c r="R85" s="32"/>
      <c r="S85" s="32">
        <v>5</v>
      </c>
      <c r="T85" s="32"/>
      <c r="U85" s="32">
        <v>3</v>
      </c>
      <c r="V85" s="32">
        <v>22</v>
      </c>
      <c r="W85" s="32"/>
      <c r="X85" s="32">
        <v>2</v>
      </c>
      <c r="Y85" s="32">
        <v>21</v>
      </c>
      <c r="Z85" s="32"/>
      <c r="AA85" s="32">
        <v>1</v>
      </c>
      <c r="AB85" s="32">
        <v>12</v>
      </c>
      <c r="AC85" s="9">
        <f t="shared" si="6"/>
        <v>97</v>
      </c>
    </row>
    <row r="86" spans="1:29" customFormat="1">
      <c r="A86" s="40"/>
      <c r="B86" s="31" t="s">
        <v>145</v>
      </c>
      <c r="C86" s="31" t="s">
        <v>146</v>
      </c>
      <c r="D86" s="31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>
        <v>2</v>
      </c>
      <c r="T86" s="32"/>
      <c r="U86" s="32"/>
      <c r="V86" s="32"/>
      <c r="W86" s="32"/>
      <c r="X86" s="32">
        <v>1</v>
      </c>
      <c r="Y86" s="32">
        <v>1</v>
      </c>
      <c r="Z86" s="32"/>
      <c r="AA86" s="32"/>
      <c r="AB86" s="32">
        <v>1</v>
      </c>
      <c r="AC86" s="9">
        <f t="shared" si="6"/>
        <v>5</v>
      </c>
    </row>
    <row r="87" spans="1:29" customFormat="1">
      <c r="A87" s="40"/>
      <c r="B87" s="31" t="s">
        <v>147</v>
      </c>
      <c r="C87" s="31" t="s">
        <v>148</v>
      </c>
      <c r="D87" s="31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>
        <v>1</v>
      </c>
      <c r="V87" s="32">
        <v>2</v>
      </c>
      <c r="W87" s="32"/>
      <c r="X87" s="32"/>
      <c r="Y87" s="32">
        <v>1</v>
      </c>
      <c r="Z87" s="32"/>
      <c r="AA87" s="32"/>
      <c r="AB87" s="32">
        <v>2</v>
      </c>
      <c r="AC87" s="9">
        <f t="shared" si="6"/>
        <v>6</v>
      </c>
    </row>
    <row r="88" spans="1:29" customFormat="1">
      <c r="A88" s="40"/>
      <c r="B88" s="31" t="s">
        <v>149</v>
      </c>
      <c r="C88" s="31" t="s">
        <v>150</v>
      </c>
      <c r="D88" s="31">
        <v>1</v>
      </c>
      <c r="E88" s="32"/>
      <c r="F88" s="32"/>
      <c r="G88" s="32"/>
      <c r="H88" s="32"/>
      <c r="I88" s="32">
        <v>3</v>
      </c>
      <c r="J88" s="32">
        <v>22</v>
      </c>
      <c r="K88" s="32"/>
      <c r="L88" s="32"/>
      <c r="M88" s="32">
        <v>3</v>
      </c>
      <c r="N88" s="32"/>
      <c r="O88" s="32"/>
      <c r="P88" s="32">
        <v>1</v>
      </c>
      <c r="Q88" s="32"/>
      <c r="R88" s="32">
        <v>1</v>
      </c>
      <c r="S88" s="32">
        <v>2</v>
      </c>
      <c r="T88" s="32"/>
      <c r="U88" s="32"/>
      <c r="V88" s="32">
        <v>8</v>
      </c>
      <c r="W88" s="32"/>
      <c r="X88" s="32"/>
      <c r="Y88" s="32">
        <v>2</v>
      </c>
      <c r="Z88" s="32"/>
      <c r="AA88" s="32"/>
      <c r="AB88" s="32">
        <v>3</v>
      </c>
      <c r="AC88" s="9">
        <f t="shared" si="6"/>
        <v>45</v>
      </c>
    </row>
    <row r="89" spans="1:29" customFormat="1">
      <c r="A89" s="40"/>
      <c r="B89" s="31" t="s">
        <v>151</v>
      </c>
      <c r="C89" s="31" t="s">
        <v>152</v>
      </c>
      <c r="D89" s="31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>
        <v>3</v>
      </c>
      <c r="W89" s="32"/>
      <c r="X89" s="32"/>
      <c r="Y89" s="32">
        <v>3</v>
      </c>
      <c r="Z89" s="32"/>
      <c r="AA89" s="32"/>
      <c r="AB89" s="32">
        <v>3</v>
      </c>
      <c r="AC89" s="9">
        <f t="shared" si="6"/>
        <v>9</v>
      </c>
    </row>
    <row r="90" spans="1:29" customFormat="1">
      <c r="A90" s="40"/>
      <c r="B90" s="31" t="s">
        <v>153</v>
      </c>
      <c r="C90" s="31" t="s">
        <v>154</v>
      </c>
      <c r="D90" s="31">
        <v>1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>
        <v>2</v>
      </c>
      <c r="W90" s="32"/>
      <c r="X90" s="32"/>
      <c r="Y90" s="32">
        <v>7</v>
      </c>
      <c r="Z90" s="32"/>
      <c r="AA90" s="32"/>
      <c r="AB90" s="32"/>
      <c r="AC90" s="9">
        <f t="shared" si="6"/>
        <v>9</v>
      </c>
    </row>
    <row r="91" spans="1:29" customFormat="1">
      <c r="A91" s="40"/>
      <c r="B91" s="31" t="s">
        <v>155</v>
      </c>
      <c r="C91" s="31" t="s">
        <v>156</v>
      </c>
      <c r="D91" s="31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>
        <v>1</v>
      </c>
      <c r="S91" s="32">
        <v>8</v>
      </c>
      <c r="T91" s="32"/>
      <c r="U91" s="32">
        <v>3</v>
      </c>
      <c r="V91" s="32">
        <v>9</v>
      </c>
      <c r="W91" s="32"/>
      <c r="X91" s="32"/>
      <c r="Y91" s="32">
        <v>2</v>
      </c>
      <c r="Z91" s="32"/>
      <c r="AA91" s="32"/>
      <c r="AB91" s="32">
        <v>2</v>
      </c>
      <c r="AC91" s="9">
        <f t="shared" si="6"/>
        <v>25</v>
      </c>
    </row>
    <row r="92" spans="1:29" customFormat="1">
      <c r="A92" s="40"/>
      <c r="B92" s="31" t="s">
        <v>157</v>
      </c>
      <c r="C92" s="31" t="s">
        <v>158</v>
      </c>
      <c r="D92" s="31">
        <v>1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>
        <v>4</v>
      </c>
      <c r="W92" s="32"/>
      <c r="X92" s="32"/>
      <c r="Y92" s="32">
        <v>30</v>
      </c>
      <c r="Z92" s="32"/>
      <c r="AA92" s="32"/>
      <c r="AB92" s="32">
        <v>5</v>
      </c>
      <c r="AC92" s="9">
        <f t="shared" si="6"/>
        <v>39</v>
      </c>
    </row>
    <row r="93" spans="1:29" customFormat="1">
      <c r="A93" s="40"/>
      <c r="B93" s="31" t="s">
        <v>159</v>
      </c>
      <c r="C93" s="31" t="s">
        <v>160</v>
      </c>
      <c r="D93" s="31">
        <v>1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>
        <v>1</v>
      </c>
      <c r="S93" s="32">
        <v>1</v>
      </c>
      <c r="T93" s="32"/>
      <c r="U93" s="32"/>
      <c r="V93" s="32">
        <v>5</v>
      </c>
      <c r="W93" s="32"/>
      <c r="X93" s="32"/>
      <c r="Y93" s="32">
        <v>2</v>
      </c>
      <c r="Z93" s="32"/>
      <c r="AA93" s="32"/>
      <c r="AB93" s="32"/>
      <c r="AC93" s="9">
        <f t="shared" si="6"/>
        <v>9</v>
      </c>
    </row>
    <row r="94" spans="1:29" customFormat="1">
      <c r="A94" s="40"/>
      <c r="B94" s="31" t="s">
        <v>161</v>
      </c>
      <c r="C94" s="31" t="s">
        <v>162</v>
      </c>
      <c r="D94" s="31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>
        <v>2</v>
      </c>
      <c r="V94" s="32">
        <v>3</v>
      </c>
      <c r="W94" s="32"/>
      <c r="X94" s="32">
        <v>2</v>
      </c>
      <c r="Y94" s="32">
        <v>11</v>
      </c>
      <c r="Z94" s="32"/>
      <c r="AA94" s="32">
        <v>3</v>
      </c>
      <c r="AB94" s="32">
        <v>6</v>
      </c>
      <c r="AC94" s="9">
        <f t="shared" si="6"/>
        <v>27</v>
      </c>
    </row>
    <row r="95" spans="1:29" customFormat="1">
      <c r="A95" s="40"/>
      <c r="B95" s="31" t="s">
        <v>163</v>
      </c>
      <c r="C95" s="31" t="s">
        <v>164</v>
      </c>
      <c r="D95" s="31">
        <v>1</v>
      </c>
      <c r="E95" s="32"/>
      <c r="F95" s="32"/>
      <c r="G95" s="32"/>
      <c r="H95" s="32"/>
      <c r="I95" s="32"/>
      <c r="J95" s="32">
        <v>12</v>
      </c>
      <c r="K95" s="32"/>
      <c r="L95" s="32"/>
      <c r="M95" s="32">
        <v>5</v>
      </c>
      <c r="N95" s="32"/>
      <c r="O95" s="32"/>
      <c r="P95" s="32">
        <v>8</v>
      </c>
      <c r="Q95" s="32"/>
      <c r="R95" s="32"/>
      <c r="S95" s="32">
        <v>10</v>
      </c>
      <c r="T95" s="32"/>
      <c r="U95" s="32">
        <v>2</v>
      </c>
      <c r="V95" s="32">
        <v>13</v>
      </c>
      <c r="W95" s="32">
        <v>7</v>
      </c>
      <c r="X95" s="32"/>
      <c r="Y95" s="32"/>
      <c r="Z95" s="32"/>
      <c r="AA95" s="32"/>
      <c r="AB95" s="32"/>
      <c r="AC95" s="9">
        <f t="shared" si="6"/>
        <v>57</v>
      </c>
    </row>
    <row r="96" spans="1:29" customFormat="1">
      <c r="A96" s="40"/>
      <c r="B96" s="31" t="s">
        <v>165</v>
      </c>
      <c r="C96" s="31" t="s">
        <v>166</v>
      </c>
      <c r="D96" s="31">
        <v>1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>
        <v>2</v>
      </c>
      <c r="W96" s="32"/>
      <c r="X96" s="32"/>
      <c r="Y96" s="32">
        <v>2</v>
      </c>
      <c r="Z96" s="32"/>
      <c r="AA96" s="32"/>
      <c r="AB96" s="32">
        <v>3</v>
      </c>
      <c r="AC96" s="9">
        <f t="shared" si="6"/>
        <v>7</v>
      </c>
    </row>
    <row r="97" spans="1:30" customFormat="1">
      <c r="A97" s="40"/>
      <c r="B97" s="31" t="s">
        <v>167</v>
      </c>
      <c r="C97" s="31" t="s">
        <v>168</v>
      </c>
      <c r="D97" s="31">
        <v>1</v>
      </c>
      <c r="E97" s="32"/>
      <c r="F97" s="32"/>
      <c r="G97" s="32"/>
      <c r="H97" s="32"/>
      <c r="I97" s="32"/>
      <c r="J97" s="32"/>
      <c r="K97" s="32"/>
      <c r="L97" s="32">
        <v>1</v>
      </c>
      <c r="M97" s="32"/>
      <c r="N97" s="32"/>
      <c r="O97" s="32"/>
      <c r="P97" s="32"/>
      <c r="Q97" s="32"/>
      <c r="R97" s="32">
        <v>2</v>
      </c>
      <c r="S97" s="32"/>
      <c r="T97" s="32"/>
      <c r="U97" s="32">
        <v>3</v>
      </c>
      <c r="V97" s="32">
        <v>11</v>
      </c>
      <c r="W97" s="32"/>
      <c r="X97" s="32">
        <v>1</v>
      </c>
      <c r="Y97" s="32">
        <v>1</v>
      </c>
      <c r="Z97" s="32"/>
      <c r="AA97" s="32"/>
      <c r="AB97" s="32">
        <v>2</v>
      </c>
      <c r="AC97" s="9">
        <f t="shared" si="6"/>
        <v>21</v>
      </c>
    </row>
    <row r="98" spans="1:30" customFormat="1">
      <c r="A98" s="40"/>
      <c r="B98" s="8" t="s">
        <v>169</v>
      </c>
      <c r="C98" s="8" t="s">
        <v>170</v>
      </c>
      <c r="D98" s="8">
        <v>1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>
        <v>6</v>
      </c>
      <c r="T98" s="32"/>
      <c r="U98" s="32"/>
      <c r="V98" s="32">
        <v>2</v>
      </c>
      <c r="W98" s="32"/>
      <c r="X98" s="32"/>
      <c r="Y98" s="32"/>
      <c r="Z98" s="32"/>
      <c r="AA98" s="32"/>
      <c r="AB98" s="32"/>
      <c r="AC98" s="9">
        <f t="shared" si="6"/>
        <v>8</v>
      </c>
    </row>
    <row r="99" spans="1:30" customFormat="1">
      <c r="A99" s="40"/>
      <c r="B99" s="31" t="s">
        <v>171</v>
      </c>
      <c r="C99" s="31" t="s">
        <v>172</v>
      </c>
      <c r="D99" s="31">
        <v>1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v>1</v>
      </c>
      <c r="S99" s="32">
        <v>5</v>
      </c>
      <c r="T99" s="32"/>
      <c r="U99" s="32"/>
      <c r="V99" s="32">
        <v>4</v>
      </c>
      <c r="W99" s="32"/>
      <c r="X99" s="32"/>
      <c r="Y99" s="32">
        <v>7</v>
      </c>
      <c r="Z99" s="32"/>
      <c r="AA99" s="32"/>
      <c r="AB99" s="32">
        <v>14</v>
      </c>
      <c r="AC99" s="9">
        <f t="shared" si="6"/>
        <v>31</v>
      </c>
    </row>
    <row r="100" spans="1:30" customFormat="1">
      <c r="A100" s="40"/>
      <c r="B100" s="8" t="s">
        <v>173</v>
      </c>
      <c r="C100" s="8" t="s">
        <v>174</v>
      </c>
      <c r="D100" s="8">
        <v>1</v>
      </c>
      <c r="E100" s="32"/>
      <c r="F100" s="32"/>
      <c r="G100" s="32"/>
      <c r="H100" s="32"/>
      <c r="I100" s="32"/>
      <c r="J100" s="32">
        <v>22</v>
      </c>
      <c r="K100" s="32"/>
      <c r="L100" s="32">
        <v>2</v>
      </c>
      <c r="M100" s="32">
        <v>9</v>
      </c>
      <c r="N100" s="32"/>
      <c r="O100" s="32"/>
      <c r="P100" s="32">
        <v>1</v>
      </c>
      <c r="Q100" s="32"/>
      <c r="R100" s="32"/>
      <c r="S100" s="32">
        <v>3</v>
      </c>
      <c r="T100" s="32"/>
      <c r="U100" s="32"/>
      <c r="V100" s="32">
        <v>15</v>
      </c>
      <c r="W100" s="32"/>
      <c r="X100" s="32"/>
      <c r="Y100" s="32">
        <v>12</v>
      </c>
      <c r="Z100" s="32"/>
      <c r="AA100" s="32">
        <v>1</v>
      </c>
      <c r="AB100" s="32">
        <v>6</v>
      </c>
      <c r="AC100" s="9">
        <f t="shared" si="6"/>
        <v>71</v>
      </c>
    </row>
    <row r="101" spans="1:30" customFormat="1">
      <c r="A101" s="40"/>
      <c r="B101" s="31" t="s">
        <v>177</v>
      </c>
      <c r="C101" s="31" t="s">
        <v>178</v>
      </c>
      <c r="D101" s="31">
        <v>1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2</v>
      </c>
      <c r="Q101" s="32"/>
      <c r="R101" s="32"/>
      <c r="S101" s="32">
        <v>3</v>
      </c>
      <c r="T101" s="32"/>
      <c r="U101" s="32">
        <v>1</v>
      </c>
      <c r="V101" s="32">
        <v>3</v>
      </c>
      <c r="W101" s="32"/>
      <c r="X101" s="32"/>
      <c r="Y101" s="32">
        <v>4</v>
      </c>
      <c r="Z101" s="32"/>
      <c r="AA101" s="32"/>
      <c r="AB101" s="32">
        <v>2</v>
      </c>
      <c r="AC101" s="9">
        <f t="shared" si="6"/>
        <v>15</v>
      </c>
    </row>
    <row r="102" spans="1:30">
      <c r="A102" s="10"/>
      <c r="B102" s="45" t="s">
        <v>179</v>
      </c>
      <c r="C102" s="45"/>
      <c r="D102" s="4">
        <f>SUM(D75:D101)</f>
        <v>27</v>
      </c>
      <c r="E102" s="4">
        <f>SUM(E75:E101)</f>
        <v>0</v>
      </c>
      <c r="F102" s="4">
        <f>SUM(F75:F101)</f>
        <v>0</v>
      </c>
      <c r="G102" s="4">
        <f>SUM(G75:G101)</f>
        <v>3</v>
      </c>
      <c r="H102" s="4">
        <f>SUM(H75:H101)</f>
        <v>0</v>
      </c>
      <c r="I102" s="4">
        <f>SUM(I75:I101)</f>
        <v>37</v>
      </c>
      <c r="J102" s="4">
        <f>SUM(J75:J101)</f>
        <v>491</v>
      </c>
      <c r="K102" s="4">
        <f>SUM(K75:K101)</f>
        <v>0</v>
      </c>
      <c r="L102" s="4">
        <f>SUM(L75:L101)</f>
        <v>32</v>
      </c>
      <c r="M102" s="4">
        <f>SUM(M75:M101)</f>
        <v>304</v>
      </c>
      <c r="N102" s="4">
        <f>SUM(N75:N101)</f>
        <v>0</v>
      </c>
      <c r="O102" s="4">
        <f>SUM(O75:O101)</f>
        <v>10</v>
      </c>
      <c r="P102" s="4">
        <f>SUM(P75:P101)</f>
        <v>45</v>
      </c>
      <c r="Q102" s="4">
        <f>SUM(Q75:Q101)</f>
        <v>0</v>
      </c>
      <c r="R102" s="4">
        <f>SUM(R75:R101)</f>
        <v>22</v>
      </c>
      <c r="S102" s="4">
        <f>SUM(S75:S101)</f>
        <v>153</v>
      </c>
      <c r="T102" s="4">
        <f>SUM(T75:T101)</f>
        <v>0</v>
      </c>
      <c r="U102" s="4">
        <f>SUM(U75:U101)</f>
        <v>59</v>
      </c>
      <c r="V102" s="4">
        <f>SUM(V75:V101)</f>
        <v>333</v>
      </c>
      <c r="W102" s="4">
        <f>SUM(W75:W101)</f>
        <v>7</v>
      </c>
      <c r="X102" s="4">
        <f>SUM(X75:X101)</f>
        <v>77</v>
      </c>
      <c r="Y102" s="4">
        <f>SUM(Y75:Y101)</f>
        <v>296</v>
      </c>
      <c r="Z102" s="4">
        <f>SUM(Z75:Z101)</f>
        <v>0</v>
      </c>
      <c r="AA102" s="4">
        <f>SUM(AA75:AA101)</f>
        <v>42</v>
      </c>
      <c r="AB102" s="4">
        <f>SUM(AB75:AB101)</f>
        <v>214</v>
      </c>
      <c r="AC102" s="9">
        <f>SUM(E102:AB102)</f>
        <v>2125</v>
      </c>
      <c r="AD102" s="4"/>
    </row>
    <row r="103" spans="1:30">
      <c r="A103" s="10"/>
      <c r="B103" s="11"/>
      <c r="C103" s="1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>
      <c r="B104" s="3"/>
      <c r="C104" s="3"/>
      <c r="D104" s="12"/>
      <c r="E104" s="41" t="s">
        <v>1</v>
      </c>
      <c r="F104" s="41"/>
      <c r="G104" s="41"/>
      <c r="H104" s="41" t="s">
        <v>2</v>
      </c>
      <c r="I104" s="41"/>
      <c r="J104" s="41"/>
      <c r="K104" s="41" t="s">
        <v>3</v>
      </c>
      <c r="L104" s="41"/>
      <c r="M104" s="41"/>
      <c r="N104" s="41" t="s">
        <v>4</v>
      </c>
      <c r="O104" s="41"/>
      <c r="P104" s="41"/>
      <c r="Q104" s="41" t="s">
        <v>5</v>
      </c>
      <c r="R104" s="41"/>
      <c r="S104" s="41"/>
      <c r="T104" s="41" t="s">
        <v>6</v>
      </c>
      <c r="U104" s="41"/>
      <c r="V104" s="41"/>
      <c r="W104" s="41" t="s">
        <v>7</v>
      </c>
      <c r="X104" s="41"/>
      <c r="Y104" s="41"/>
      <c r="Z104" s="41" t="s">
        <v>8</v>
      </c>
      <c r="AA104" s="41"/>
      <c r="AB104" s="41"/>
      <c r="AC104" s="47" t="s">
        <v>13</v>
      </c>
      <c r="AD104" s="4"/>
    </row>
    <row r="105" spans="1:30" ht="14.25" customHeight="1">
      <c r="B105" s="4"/>
      <c r="C105" s="4"/>
      <c r="D105" s="12" t="s">
        <v>10</v>
      </c>
      <c r="E105" s="5" t="s">
        <v>400</v>
      </c>
      <c r="F105" s="13" t="s">
        <v>11</v>
      </c>
      <c r="G105" s="13" t="s">
        <v>12</v>
      </c>
      <c r="H105" s="5" t="s">
        <v>400</v>
      </c>
      <c r="I105" s="13" t="s">
        <v>11</v>
      </c>
      <c r="J105" s="13" t="s">
        <v>12</v>
      </c>
      <c r="K105" s="5" t="s">
        <v>400</v>
      </c>
      <c r="L105" s="13" t="s">
        <v>11</v>
      </c>
      <c r="M105" s="13" t="s">
        <v>12</v>
      </c>
      <c r="N105" s="5" t="s">
        <v>400</v>
      </c>
      <c r="O105" s="13" t="s">
        <v>11</v>
      </c>
      <c r="P105" s="13" t="s">
        <v>12</v>
      </c>
      <c r="Q105" s="5" t="s">
        <v>400</v>
      </c>
      <c r="R105" s="13" t="s">
        <v>11</v>
      </c>
      <c r="S105" s="13" t="s">
        <v>12</v>
      </c>
      <c r="T105" s="5" t="s">
        <v>400</v>
      </c>
      <c r="U105" s="13" t="s">
        <v>11</v>
      </c>
      <c r="V105" s="13" t="s">
        <v>12</v>
      </c>
      <c r="W105" s="5" t="s">
        <v>400</v>
      </c>
      <c r="X105" s="13" t="s">
        <v>11</v>
      </c>
      <c r="Y105" s="13" t="s">
        <v>12</v>
      </c>
      <c r="Z105" s="5" t="s">
        <v>400</v>
      </c>
      <c r="AA105" s="13" t="s">
        <v>11</v>
      </c>
      <c r="AB105" s="13" t="s">
        <v>12</v>
      </c>
      <c r="AC105" s="48"/>
      <c r="AD105" s="4"/>
    </row>
    <row r="106" spans="1:30" customFormat="1">
      <c r="A106" s="40" t="s">
        <v>180</v>
      </c>
      <c r="B106" s="31" t="s">
        <v>181</v>
      </c>
      <c r="C106" s="31" t="s">
        <v>182</v>
      </c>
      <c r="D106" s="31">
        <v>1</v>
      </c>
      <c r="E106" s="32"/>
      <c r="F106" s="32"/>
      <c r="G106" s="32"/>
      <c r="H106" s="32"/>
      <c r="I106" s="32">
        <v>2</v>
      </c>
      <c r="J106" s="32">
        <v>13</v>
      </c>
      <c r="K106" s="32"/>
      <c r="L106" s="32">
        <v>2</v>
      </c>
      <c r="M106" s="32">
        <v>7</v>
      </c>
      <c r="N106" s="32"/>
      <c r="O106" s="32"/>
      <c r="P106" s="32"/>
      <c r="Q106" s="32"/>
      <c r="R106" s="32"/>
      <c r="S106" s="32">
        <v>1</v>
      </c>
      <c r="T106" s="32"/>
      <c r="U106" s="32">
        <v>2</v>
      </c>
      <c r="V106" s="32">
        <v>6</v>
      </c>
      <c r="W106" s="32"/>
      <c r="X106" s="32"/>
      <c r="Y106" s="32">
        <v>3</v>
      </c>
      <c r="Z106" s="32"/>
      <c r="AA106" s="32"/>
      <c r="AB106" s="32">
        <v>4</v>
      </c>
      <c r="AC106" s="9">
        <f>SUM(E106:AB106)</f>
        <v>40</v>
      </c>
    </row>
    <row r="107" spans="1:30" customFormat="1">
      <c r="A107" s="40"/>
      <c r="B107" s="31" t="s">
        <v>183</v>
      </c>
      <c r="C107" s="31" t="s">
        <v>184</v>
      </c>
      <c r="D107" s="31">
        <v>1</v>
      </c>
      <c r="E107" s="32"/>
      <c r="F107" s="32"/>
      <c r="G107" s="32"/>
      <c r="H107" s="32"/>
      <c r="I107" s="32"/>
      <c r="J107" s="32">
        <v>3</v>
      </c>
      <c r="K107" s="32"/>
      <c r="L107" s="32"/>
      <c r="M107" s="32">
        <v>6</v>
      </c>
      <c r="N107" s="32"/>
      <c r="O107" s="32"/>
      <c r="P107" s="32"/>
      <c r="Q107" s="32"/>
      <c r="R107" s="32"/>
      <c r="S107" s="32">
        <v>2</v>
      </c>
      <c r="T107" s="32"/>
      <c r="U107" s="32"/>
      <c r="V107" s="32">
        <v>1</v>
      </c>
      <c r="W107" s="32"/>
      <c r="X107" s="32">
        <v>1</v>
      </c>
      <c r="Y107" s="32">
        <v>3</v>
      </c>
      <c r="Z107" s="32"/>
      <c r="AA107" s="32"/>
      <c r="AB107" s="32">
        <v>3</v>
      </c>
      <c r="AC107" s="9">
        <f t="shared" ref="AC107:AC116" si="7">SUM(E107:AB107)</f>
        <v>19</v>
      </c>
    </row>
    <row r="108" spans="1:30" customFormat="1">
      <c r="A108" s="40"/>
      <c r="B108" s="31" t="s">
        <v>185</v>
      </c>
      <c r="C108" s="31" t="s">
        <v>186</v>
      </c>
      <c r="D108" s="31">
        <v>1</v>
      </c>
      <c r="E108" s="32"/>
      <c r="F108" s="32"/>
      <c r="G108" s="32"/>
      <c r="H108" s="32"/>
      <c r="I108" s="32">
        <v>2</v>
      </c>
      <c r="J108" s="32">
        <v>1</v>
      </c>
      <c r="K108" s="32"/>
      <c r="L108" s="32"/>
      <c r="M108" s="32">
        <v>1</v>
      </c>
      <c r="N108" s="32"/>
      <c r="O108" s="32"/>
      <c r="P108" s="32"/>
      <c r="Q108" s="32"/>
      <c r="R108" s="32"/>
      <c r="S108" s="32">
        <v>8</v>
      </c>
      <c r="T108" s="32"/>
      <c r="U108" s="32"/>
      <c r="V108" s="32">
        <v>2</v>
      </c>
      <c r="W108" s="32"/>
      <c r="X108" s="32">
        <v>3</v>
      </c>
      <c r="Y108" s="32">
        <v>17</v>
      </c>
      <c r="Z108" s="32"/>
      <c r="AA108" s="32"/>
      <c r="AB108" s="32"/>
      <c r="AC108" s="9">
        <f t="shared" si="7"/>
        <v>34</v>
      </c>
    </row>
    <row r="109" spans="1:30" customFormat="1">
      <c r="A109" s="40"/>
      <c r="B109" s="31" t="s">
        <v>187</v>
      </c>
      <c r="C109" s="31" t="s">
        <v>188</v>
      </c>
      <c r="D109" s="31">
        <v>1</v>
      </c>
      <c r="E109" s="32"/>
      <c r="F109" s="32"/>
      <c r="G109" s="32"/>
      <c r="H109" s="32"/>
      <c r="I109" s="32"/>
      <c r="J109" s="32">
        <v>2</v>
      </c>
      <c r="K109" s="32"/>
      <c r="L109" s="32"/>
      <c r="M109" s="32"/>
      <c r="N109" s="32"/>
      <c r="O109" s="32"/>
      <c r="P109" s="32">
        <v>3</v>
      </c>
      <c r="Q109" s="32"/>
      <c r="R109" s="32"/>
      <c r="S109" s="32">
        <v>8</v>
      </c>
      <c r="T109" s="32"/>
      <c r="U109" s="32"/>
      <c r="V109" s="32"/>
      <c r="W109" s="32"/>
      <c r="X109" s="32"/>
      <c r="Y109" s="32">
        <v>4</v>
      </c>
      <c r="Z109" s="32"/>
      <c r="AA109" s="32"/>
      <c r="AB109" s="32">
        <v>3</v>
      </c>
      <c r="AC109" s="9">
        <f t="shared" si="7"/>
        <v>20</v>
      </c>
    </row>
    <row r="110" spans="1:30" customFormat="1">
      <c r="A110" s="40"/>
      <c r="B110" s="31" t="s">
        <v>189</v>
      </c>
      <c r="C110" s="31" t="s">
        <v>190</v>
      </c>
      <c r="D110" s="31">
        <v>1</v>
      </c>
      <c r="E110" s="32"/>
      <c r="F110" s="32"/>
      <c r="G110" s="32"/>
      <c r="H110" s="32"/>
      <c r="I110" s="32">
        <v>2</v>
      </c>
      <c r="J110" s="32">
        <v>14</v>
      </c>
      <c r="K110" s="32"/>
      <c r="L110" s="32"/>
      <c r="M110" s="32">
        <v>9</v>
      </c>
      <c r="N110" s="32"/>
      <c r="O110" s="32"/>
      <c r="P110" s="32">
        <v>2</v>
      </c>
      <c r="Q110" s="32"/>
      <c r="R110" s="32">
        <v>1</v>
      </c>
      <c r="S110" s="32">
        <v>1</v>
      </c>
      <c r="T110" s="32"/>
      <c r="U110" s="32">
        <v>1</v>
      </c>
      <c r="V110" s="32">
        <v>8</v>
      </c>
      <c r="W110" s="32"/>
      <c r="X110" s="32">
        <v>3</v>
      </c>
      <c r="Y110" s="32">
        <v>9</v>
      </c>
      <c r="Z110" s="32"/>
      <c r="AA110" s="32">
        <v>1</v>
      </c>
      <c r="AB110" s="32">
        <v>13</v>
      </c>
      <c r="AC110" s="9">
        <f t="shared" si="7"/>
        <v>64</v>
      </c>
    </row>
    <row r="111" spans="1:30" customFormat="1">
      <c r="A111" s="40"/>
      <c r="B111" s="31" t="s">
        <v>191</v>
      </c>
      <c r="C111" s="31" t="s">
        <v>192</v>
      </c>
      <c r="D111" s="31">
        <v>1</v>
      </c>
      <c r="E111" s="32"/>
      <c r="F111" s="32"/>
      <c r="G111" s="32"/>
      <c r="H111" s="32"/>
      <c r="I111" s="32"/>
      <c r="J111" s="32">
        <v>2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>
        <v>3</v>
      </c>
      <c r="W111" s="32"/>
      <c r="X111" s="32"/>
      <c r="Y111" s="32"/>
      <c r="Z111" s="32"/>
      <c r="AA111" s="32"/>
      <c r="AB111" s="32"/>
      <c r="AC111" s="9">
        <f t="shared" si="7"/>
        <v>5</v>
      </c>
    </row>
    <row r="112" spans="1:30" customFormat="1">
      <c r="A112" s="40"/>
      <c r="B112" s="8" t="s">
        <v>193</v>
      </c>
      <c r="C112" s="8" t="s">
        <v>194</v>
      </c>
      <c r="D112" s="8">
        <v>1</v>
      </c>
      <c r="E112" s="8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9">
        <f t="shared" si="7"/>
        <v>0</v>
      </c>
    </row>
    <row r="113" spans="1:30" customFormat="1">
      <c r="A113" s="40"/>
      <c r="B113" s="31" t="s">
        <v>195</v>
      </c>
      <c r="C113" s="31" t="s">
        <v>196</v>
      </c>
      <c r="D113" s="31">
        <v>1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1</v>
      </c>
      <c r="Q113" s="32"/>
      <c r="R113" s="32"/>
      <c r="S113" s="32">
        <v>1</v>
      </c>
      <c r="T113" s="32"/>
      <c r="U113" s="32"/>
      <c r="V113" s="32">
        <v>4</v>
      </c>
      <c r="W113" s="32"/>
      <c r="X113" s="32"/>
      <c r="Y113" s="32"/>
      <c r="Z113" s="32"/>
      <c r="AA113" s="32"/>
      <c r="AB113" s="32"/>
      <c r="AC113" s="9">
        <f t="shared" si="7"/>
        <v>6</v>
      </c>
    </row>
    <row r="114" spans="1:30" customFormat="1">
      <c r="A114" s="40"/>
      <c r="B114" s="31" t="s">
        <v>197</v>
      </c>
      <c r="C114" s="31" t="s">
        <v>198</v>
      </c>
      <c r="D114" s="31">
        <v>1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>
        <v>1</v>
      </c>
      <c r="T114" s="32"/>
      <c r="U114" s="32"/>
      <c r="V114" s="32">
        <v>3</v>
      </c>
      <c r="W114" s="32"/>
      <c r="X114" s="32"/>
      <c r="Y114" s="32">
        <v>3</v>
      </c>
      <c r="Z114" s="32"/>
      <c r="AA114" s="32"/>
      <c r="AB114" s="32">
        <v>1</v>
      </c>
      <c r="AC114" s="9">
        <f t="shared" si="7"/>
        <v>8</v>
      </c>
    </row>
    <row r="115" spans="1:30" customFormat="1">
      <c r="A115" s="40"/>
      <c r="B115" s="31" t="s">
        <v>199</v>
      </c>
      <c r="C115" s="31" t="s">
        <v>200</v>
      </c>
      <c r="D115" s="31">
        <v>1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>
        <v>1</v>
      </c>
      <c r="T115" s="32"/>
      <c r="U115" s="32"/>
      <c r="V115" s="32">
        <v>6</v>
      </c>
      <c r="W115" s="32"/>
      <c r="X115" s="32"/>
      <c r="Y115" s="32"/>
      <c r="Z115" s="32"/>
      <c r="AA115" s="32"/>
      <c r="AB115" s="32"/>
      <c r="AC115" s="9">
        <f t="shared" si="7"/>
        <v>7</v>
      </c>
    </row>
    <row r="116" spans="1:30" customFormat="1">
      <c r="A116" s="40"/>
      <c r="B116" s="31" t="s">
        <v>201</v>
      </c>
      <c r="C116" s="31" t="s">
        <v>202</v>
      </c>
      <c r="D116" s="31">
        <v>1</v>
      </c>
      <c r="E116" s="32"/>
      <c r="F116" s="32"/>
      <c r="G116" s="32"/>
      <c r="H116" s="32"/>
      <c r="I116" s="32"/>
      <c r="J116" s="32">
        <v>10</v>
      </c>
      <c r="K116" s="32"/>
      <c r="L116" s="32"/>
      <c r="M116" s="32">
        <v>4</v>
      </c>
      <c r="N116" s="32"/>
      <c r="O116" s="32"/>
      <c r="P116" s="32"/>
      <c r="Q116" s="32"/>
      <c r="R116" s="32"/>
      <c r="S116" s="32">
        <v>3</v>
      </c>
      <c r="T116" s="32"/>
      <c r="U116" s="32"/>
      <c r="V116" s="32">
        <v>5</v>
      </c>
      <c r="W116" s="32"/>
      <c r="X116" s="32"/>
      <c r="Y116" s="32">
        <v>5</v>
      </c>
      <c r="Z116" s="32"/>
      <c r="AA116" s="32"/>
      <c r="AB116" s="32">
        <v>2</v>
      </c>
      <c r="AC116" s="9">
        <f t="shared" si="7"/>
        <v>29</v>
      </c>
    </row>
    <row r="117" spans="1:30">
      <c r="A117" s="10"/>
      <c r="B117" s="45" t="s">
        <v>203</v>
      </c>
      <c r="C117" s="45"/>
      <c r="D117" s="4">
        <f>SUM(D106:D116)</f>
        <v>11</v>
      </c>
      <c r="E117" s="4">
        <f t="shared" ref="E117:AC117" si="8">SUM(E106:E116)</f>
        <v>0</v>
      </c>
      <c r="F117" s="4">
        <f t="shared" si="8"/>
        <v>0</v>
      </c>
      <c r="G117" s="4">
        <f t="shared" si="8"/>
        <v>0</v>
      </c>
      <c r="H117" s="4">
        <f t="shared" si="8"/>
        <v>0</v>
      </c>
      <c r="I117" s="4">
        <f t="shared" si="8"/>
        <v>6</v>
      </c>
      <c r="J117" s="4">
        <f t="shared" si="8"/>
        <v>45</v>
      </c>
      <c r="K117" s="4">
        <f t="shared" si="8"/>
        <v>0</v>
      </c>
      <c r="L117" s="4">
        <f t="shared" si="8"/>
        <v>2</v>
      </c>
      <c r="M117" s="4">
        <f t="shared" si="8"/>
        <v>27</v>
      </c>
      <c r="N117" s="4">
        <f t="shared" si="8"/>
        <v>0</v>
      </c>
      <c r="O117" s="4">
        <f t="shared" si="8"/>
        <v>0</v>
      </c>
      <c r="P117" s="4">
        <f t="shared" si="8"/>
        <v>6</v>
      </c>
      <c r="Q117" s="4">
        <f t="shared" si="8"/>
        <v>0</v>
      </c>
      <c r="R117" s="4">
        <f t="shared" si="8"/>
        <v>1</v>
      </c>
      <c r="S117" s="4">
        <f t="shared" si="8"/>
        <v>26</v>
      </c>
      <c r="T117" s="4">
        <f t="shared" si="8"/>
        <v>0</v>
      </c>
      <c r="U117" s="4">
        <f t="shared" si="8"/>
        <v>3</v>
      </c>
      <c r="V117" s="4">
        <f t="shared" si="8"/>
        <v>38</v>
      </c>
      <c r="W117" s="4">
        <f t="shared" si="8"/>
        <v>0</v>
      </c>
      <c r="X117" s="4">
        <f t="shared" si="8"/>
        <v>7</v>
      </c>
      <c r="Y117" s="4">
        <f t="shared" si="8"/>
        <v>44</v>
      </c>
      <c r="Z117" s="4">
        <f t="shared" si="8"/>
        <v>0</v>
      </c>
      <c r="AA117" s="4">
        <f t="shared" si="8"/>
        <v>1</v>
      </c>
      <c r="AB117" s="4">
        <f t="shared" si="8"/>
        <v>26</v>
      </c>
      <c r="AC117" s="4">
        <f t="shared" si="8"/>
        <v>232</v>
      </c>
      <c r="AD117" s="4"/>
    </row>
    <row r="118" spans="1:30">
      <c r="A118" s="10"/>
      <c r="B118" s="11"/>
      <c r="C118" s="1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>
      <c r="B119" s="3"/>
      <c r="C119" s="3"/>
      <c r="D119" s="12"/>
      <c r="E119" s="41" t="s">
        <v>1</v>
      </c>
      <c r="F119" s="41"/>
      <c r="G119" s="41"/>
      <c r="H119" s="41" t="s">
        <v>2</v>
      </c>
      <c r="I119" s="41"/>
      <c r="J119" s="41"/>
      <c r="K119" s="41" t="s">
        <v>3</v>
      </c>
      <c r="L119" s="41"/>
      <c r="M119" s="41"/>
      <c r="N119" s="41" t="s">
        <v>4</v>
      </c>
      <c r="O119" s="41"/>
      <c r="P119" s="41"/>
      <c r="Q119" s="41" t="s">
        <v>5</v>
      </c>
      <c r="R119" s="41"/>
      <c r="S119" s="41"/>
      <c r="T119" s="41" t="s">
        <v>6</v>
      </c>
      <c r="U119" s="41"/>
      <c r="V119" s="41"/>
      <c r="W119" s="41" t="s">
        <v>7</v>
      </c>
      <c r="X119" s="41"/>
      <c r="Y119" s="41"/>
      <c r="Z119" s="41" t="s">
        <v>8</v>
      </c>
      <c r="AA119" s="41"/>
      <c r="AB119" s="41"/>
      <c r="AC119" s="47" t="s">
        <v>13</v>
      </c>
      <c r="AD119" s="4"/>
    </row>
    <row r="120" spans="1:30" ht="14.25" customHeight="1">
      <c r="B120" s="4"/>
      <c r="C120" s="4"/>
      <c r="D120" s="12" t="s">
        <v>10</v>
      </c>
      <c r="E120" s="5" t="s">
        <v>400</v>
      </c>
      <c r="F120" s="13" t="s">
        <v>11</v>
      </c>
      <c r="G120" s="13" t="s">
        <v>12</v>
      </c>
      <c r="H120" s="5" t="s">
        <v>400</v>
      </c>
      <c r="I120" s="13" t="s">
        <v>11</v>
      </c>
      <c r="J120" s="13" t="s">
        <v>12</v>
      </c>
      <c r="K120" s="5" t="s">
        <v>400</v>
      </c>
      <c r="L120" s="13" t="s">
        <v>11</v>
      </c>
      <c r="M120" s="13" t="s">
        <v>12</v>
      </c>
      <c r="N120" s="5" t="s">
        <v>400</v>
      </c>
      <c r="O120" s="13" t="s">
        <v>11</v>
      </c>
      <c r="P120" s="13" t="s">
        <v>12</v>
      </c>
      <c r="Q120" s="5" t="s">
        <v>400</v>
      </c>
      <c r="R120" s="13" t="s">
        <v>11</v>
      </c>
      <c r="S120" s="13" t="s">
        <v>12</v>
      </c>
      <c r="T120" s="5" t="s">
        <v>400</v>
      </c>
      <c r="U120" s="13" t="s">
        <v>11</v>
      </c>
      <c r="V120" s="13" t="s">
        <v>12</v>
      </c>
      <c r="W120" s="5" t="s">
        <v>400</v>
      </c>
      <c r="X120" s="13" t="s">
        <v>11</v>
      </c>
      <c r="Y120" s="13" t="s">
        <v>12</v>
      </c>
      <c r="Z120" s="5" t="s">
        <v>400</v>
      </c>
      <c r="AA120" s="13" t="s">
        <v>11</v>
      </c>
      <c r="AB120" s="13" t="s">
        <v>12</v>
      </c>
      <c r="AC120" s="48"/>
      <c r="AD120" s="4"/>
    </row>
    <row r="121" spans="1:30" customFormat="1">
      <c r="A121" s="40" t="s">
        <v>204</v>
      </c>
      <c r="B121" s="31" t="s">
        <v>207</v>
      </c>
      <c r="C121" s="31" t="s">
        <v>208</v>
      </c>
      <c r="D121" s="31">
        <v>1</v>
      </c>
      <c r="E121" s="32"/>
      <c r="F121" s="32"/>
      <c r="G121" s="32"/>
      <c r="H121" s="32"/>
      <c r="I121" s="32"/>
      <c r="J121" s="32">
        <v>1</v>
      </c>
      <c r="K121" s="32"/>
      <c r="L121" s="32"/>
      <c r="M121" s="32">
        <v>4</v>
      </c>
      <c r="N121" s="32"/>
      <c r="O121" s="32"/>
      <c r="P121" s="32"/>
      <c r="Q121" s="32"/>
      <c r="R121" s="32">
        <v>2</v>
      </c>
      <c r="S121" s="32">
        <v>2</v>
      </c>
      <c r="T121" s="32"/>
      <c r="U121" s="32">
        <v>1</v>
      </c>
      <c r="V121" s="32">
        <v>4</v>
      </c>
      <c r="W121" s="32"/>
      <c r="X121" s="32"/>
      <c r="Y121" s="32"/>
      <c r="Z121" s="32"/>
      <c r="AA121" s="32"/>
      <c r="AB121" s="32"/>
      <c r="AC121" s="9">
        <f>SUM(E121:AB121)</f>
        <v>14</v>
      </c>
    </row>
    <row r="122" spans="1:30" customFormat="1">
      <c r="A122" s="40"/>
      <c r="B122" s="31" t="s">
        <v>405</v>
      </c>
      <c r="C122" s="31" t="s">
        <v>404</v>
      </c>
      <c r="D122" s="31">
        <v>1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>
        <v>1</v>
      </c>
      <c r="V122" s="32"/>
      <c r="W122" s="32"/>
      <c r="X122" s="32">
        <v>10</v>
      </c>
      <c r="Y122" s="32">
        <v>10</v>
      </c>
      <c r="Z122" s="32"/>
      <c r="AA122" s="32">
        <v>7</v>
      </c>
      <c r="AB122" s="32">
        <v>7</v>
      </c>
      <c r="AC122" s="9">
        <f t="shared" ref="AC122:AC131" si="9">SUM(E122:AB122)</f>
        <v>35</v>
      </c>
    </row>
    <row r="123" spans="1:30" customFormat="1">
      <c r="A123" s="40"/>
      <c r="B123" s="31" t="s">
        <v>209</v>
      </c>
      <c r="C123" s="31" t="s">
        <v>210</v>
      </c>
      <c r="D123" s="31">
        <v>1</v>
      </c>
      <c r="E123" s="32"/>
      <c r="F123" s="32"/>
      <c r="G123" s="32"/>
      <c r="H123" s="32"/>
      <c r="I123" s="32"/>
      <c r="J123" s="32">
        <v>7</v>
      </c>
      <c r="K123" s="32"/>
      <c r="L123" s="32">
        <v>1</v>
      </c>
      <c r="M123" s="32">
        <v>9</v>
      </c>
      <c r="N123" s="32"/>
      <c r="O123" s="32">
        <v>1</v>
      </c>
      <c r="P123" s="32">
        <v>3</v>
      </c>
      <c r="Q123" s="32"/>
      <c r="R123" s="32"/>
      <c r="S123" s="32">
        <v>4</v>
      </c>
      <c r="T123" s="32"/>
      <c r="U123" s="32"/>
      <c r="V123" s="32">
        <v>12</v>
      </c>
      <c r="W123" s="32"/>
      <c r="X123" s="32">
        <v>12</v>
      </c>
      <c r="Y123" s="32">
        <v>33</v>
      </c>
      <c r="Z123" s="32"/>
      <c r="AA123" s="32">
        <v>2</v>
      </c>
      <c r="AB123" s="32">
        <v>13</v>
      </c>
      <c r="AC123" s="9">
        <f t="shared" si="9"/>
        <v>97</v>
      </c>
    </row>
    <row r="124" spans="1:30" customFormat="1">
      <c r="A124" s="40"/>
      <c r="B124" s="31" t="s">
        <v>211</v>
      </c>
      <c r="C124" s="31" t="s">
        <v>212</v>
      </c>
      <c r="D124" s="31">
        <v>1</v>
      </c>
      <c r="E124" s="32"/>
      <c r="F124" s="32"/>
      <c r="G124" s="32"/>
      <c r="H124" s="32"/>
      <c r="I124" s="32"/>
      <c r="J124" s="32">
        <v>9</v>
      </c>
      <c r="K124" s="32"/>
      <c r="L124" s="32"/>
      <c r="M124" s="32">
        <v>9</v>
      </c>
      <c r="N124" s="32"/>
      <c r="O124" s="32"/>
      <c r="P124" s="32"/>
      <c r="Q124" s="32"/>
      <c r="R124" s="32"/>
      <c r="S124" s="32">
        <v>4</v>
      </c>
      <c r="T124" s="32"/>
      <c r="U124" s="32"/>
      <c r="V124" s="32">
        <v>17</v>
      </c>
      <c r="W124" s="32"/>
      <c r="X124" s="32">
        <v>5</v>
      </c>
      <c r="Y124" s="32">
        <v>18</v>
      </c>
      <c r="Z124" s="32"/>
      <c r="AA124" s="32">
        <v>3</v>
      </c>
      <c r="AB124" s="32">
        <v>32</v>
      </c>
      <c r="AC124" s="9">
        <f t="shared" si="9"/>
        <v>97</v>
      </c>
    </row>
    <row r="125" spans="1:30" customFormat="1">
      <c r="A125" s="40"/>
      <c r="B125" s="31" t="s">
        <v>215</v>
      </c>
      <c r="C125" s="31" t="s">
        <v>216</v>
      </c>
      <c r="D125" s="31">
        <v>1</v>
      </c>
      <c r="E125" s="32"/>
      <c r="F125" s="32"/>
      <c r="G125" s="32"/>
      <c r="H125" s="32"/>
      <c r="I125" s="32"/>
      <c r="J125" s="32">
        <v>10</v>
      </c>
      <c r="K125" s="32"/>
      <c r="L125" s="32">
        <v>1</v>
      </c>
      <c r="M125" s="32">
        <v>4</v>
      </c>
      <c r="N125" s="32"/>
      <c r="O125" s="32"/>
      <c r="P125" s="32">
        <v>3</v>
      </c>
      <c r="Q125" s="32"/>
      <c r="R125" s="32"/>
      <c r="S125" s="32">
        <v>7</v>
      </c>
      <c r="T125" s="32"/>
      <c r="U125" s="32"/>
      <c r="V125" s="32">
        <v>8</v>
      </c>
      <c r="W125" s="32"/>
      <c r="X125" s="32"/>
      <c r="Y125" s="32">
        <v>3</v>
      </c>
      <c r="Z125" s="32"/>
      <c r="AA125" s="32"/>
      <c r="AB125" s="32">
        <v>6</v>
      </c>
      <c r="AC125" s="9">
        <f t="shared" si="9"/>
        <v>42</v>
      </c>
    </row>
    <row r="126" spans="1:30" customFormat="1">
      <c r="A126" s="40"/>
      <c r="B126" s="31" t="s">
        <v>213</v>
      </c>
      <c r="C126" s="31" t="s">
        <v>214</v>
      </c>
      <c r="D126" s="31">
        <v>1</v>
      </c>
      <c r="E126" s="32"/>
      <c r="F126" s="32"/>
      <c r="G126" s="32"/>
      <c r="H126" s="32"/>
      <c r="I126" s="32"/>
      <c r="J126" s="32">
        <v>12</v>
      </c>
      <c r="K126" s="32"/>
      <c r="L126" s="32"/>
      <c r="M126" s="32">
        <v>2</v>
      </c>
      <c r="N126" s="32"/>
      <c r="O126" s="32"/>
      <c r="P126" s="32"/>
      <c r="Q126" s="32"/>
      <c r="R126" s="32"/>
      <c r="S126" s="32">
        <v>1</v>
      </c>
      <c r="T126" s="32"/>
      <c r="U126" s="32">
        <v>1</v>
      </c>
      <c r="V126" s="32">
        <v>4</v>
      </c>
      <c r="W126" s="32"/>
      <c r="X126" s="32"/>
      <c r="Y126" s="32">
        <v>1</v>
      </c>
      <c r="Z126" s="32"/>
      <c r="AA126" s="32"/>
      <c r="AB126" s="32">
        <v>1</v>
      </c>
      <c r="AC126" s="9">
        <f t="shared" si="9"/>
        <v>22</v>
      </c>
    </row>
    <row r="127" spans="1:30" customFormat="1">
      <c r="A127" s="40"/>
      <c r="B127" s="31" t="s">
        <v>205</v>
      </c>
      <c r="C127" s="31" t="s">
        <v>206</v>
      </c>
      <c r="D127" s="31">
        <v>1</v>
      </c>
      <c r="E127" s="32"/>
      <c r="F127" s="32"/>
      <c r="G127" s="32"/>
      <c r="H127" s="32"/>
      <c r="I127" s="32"/>
      <c r="J127" s="32">
        <v>8</v>
      </c>
      <c r="K127" s="32"/>
      <c r="L127" s="32"/>
      <c r="M127" s="32">
        <v>11</v>
      </c>
      <c r="N127" s="32"/>
      <c r="O127" s="32"/>
      <c r="P127" s="32">
        <v>1</v>
      </c>
      <c r="Q127" s="32"/>
      <c r="R127" s="32"/>
      <c r="S127" s="32">
        <v>7</v>
      </c>
      <c r="T127" s="32"/>
      <c r="U127" s="32">
        <v>1</v>
      </c>
      <c r="V127" s="32">
        <v>15</v>
      </c>
      <c r="W127" s="32"/>
      <c r="X127" s="32"/>
      <c r="Y127" s="32">
        <v>11</v>
      </c>
      <c r="Z127" s="32"/>
      <c r="AA127" s="32">
        <v>2</v>
      </c>
      <c r="AB127" s="32">
        <v>17</v>
      </c>
      <c r="AC127" s="9">
        <f t="shared" si="9"/>
        <v>73</v>
      </c>
    </row>
    <row r="128" spans="1:30" customFormat="1">
      <c r="A128" s="40"/>
      <c r="B128" s="31" t="s">
        <v>217</v>
      </c>
      <c r="C128" s="31" t="s">
        <v>218</v>
      </c>
      <c r="D128" s="31">
        <v>1</v>
      </c>
      <c r="E128" s="32"/>
      <c r="F128" s="32"/>
      <c r="G128" s="32"/>
      <c r="H128" s="32"/>
      <c r="I128" s="32"/>
      <c r="J128" s="32">
        <v>16</v>
      </c>
      <c r="K128" s="32"/>
      <c r="L128" s="32"/>
      <c r="M128" s="32">
        <v>10</v>
      </c>
      <c r="N128" s="32"/>
      <c r="O128" s="32"/>
      <c r="P128" s="32">
        <v>2</v>
      </c>
      <c r="Q128" s="32"/>
      <c r="R128" s="32"/>
      <c r="S128" s="32">
        <v>4</v>
      </c>
      <c r="T128" s="32"/>
      <c r="U128" s="32">
        <v>1</v>
      </c>
      <c r="V128" s="32">
        <v>8</v>
      </c>
      <c r="W128" s="32"/>
      <c r="X128" s="32">
        <v>1</v>
      </c>
      <c r="Y128" s="32">
        <v>11</v>
      </c>
      <c r="Z128" s="32"/>
      <c r="AA128" s="32"/>
      <c r="AB128" s="32">
        <v>2</v>
      </c>
      <c r="AC128" s="9">
        <f t="shared" si="9"/>
        <v>55</v>
      </c>
    </row>
    <row r="129" spans="1:30" customFormat="1">
      <c r="A129" s="40"/>
      <c r="B129" s="31" t="s">
        <v>219</v>
      </c>
      <c r="C129" s="31" t="s">
        <v>220</v>
      </c>
      <c r="D129" s="31">
        <v>1</v>
      </c>
      <c r="E129" s="32"/>
      <c r="F129" s="32"/>
      <c r="G129" s="32"/>
      <c r="H129" s="32"/>
      <c r="I129" s="32">
        <v>1</v>
      </c>
      <c r="J129" s="32">
        <v>17</v>
      </c>
      <c r="K129" s="32"/>
      <c r="L129" s="32">
        <v>1</v>
      </c>
      <c r="M129" s="32">
        <v>11</v>
      </c>
      <c r="N129" s="32"/>
      <c r="O129" s="32"/>
      <c r="P129" s="32">
        <v>5</v>
      </c>
      <c r="Q129" s="32"/>
      <c r="R129" s="32"/>
      <c r="S129" s="32">
        <v>4</v>
      </c>
      <c r="T129" s="32"/>
      <c r="U129" s="32">
        <v>1</v>
      </c>
      <c r="V129" s="32">
        <v>16</v>
      </c>
      <c r="W129" s="32"/>
      <c r="X129" s="32">
        <v>5</v>
      </c>
      <c r="Y129" s="32">
        <v>19</v>
      </c>
      <c r="Z129" s="32"/>
      <c r="AA129" s="32">
        <v>3</v>
      </c>
      <c r="AB129" s="32">
        <v>10</v>
      </c>
      <c r="AC129" s="9">
        <f t="shared" si="9"/>
        <v>93</v>
      </c>
    </row>
    <row r="130" spans="1:30" customFormat="1">
      <c r="A130" s="40"/>
      <c r="B130" s="31" t="s">
        <v>221</v>
      </c>
      <c r="C130" s="31" t="s">
        <v>222</v>
      </c>
      <c r="D130" s="31">
        <v>1</v>
      </c>
      <c r="E130" s="32"/>
      <c r="F130" s="32"/>
      <c r="G130" s="32"/>
      <c r="H130" s="32"/>
      <c r="I130" s="32"/>
      <c r="J130" s="32">
        <v>10</v>
      </c>
      <c r="K130" s="32"/>
      <c r="L130" s="32"/>
      <c r="M130" s="32">
        <v>3</v>
      </c>
      <c r="N130" s="32"/>
      <c r="O130" s="32"/>
      <c r="P130" s="32"/>
      <c r="Q130" s="32"/>
      <c r="R130" s="32"/>
      <c r="S130" s="32"/>
      <c r="T130" s="32"/>
      <c r="U130" s="32">
        <v>1</v>
      </c>
      <c r="V130" s="32">
        <v>2</v>
      </c>
      <c r="W130" s="32"/>
      <c r="X130" s="32">
        <v>11</v>
      </c>
      <c r="Y130" s="32">
        <v>12</v>
      </c>
      <c r="Z130" s="32"/>
      <c r="AA130" s="32">
        <v>3</v>
      </c>
      <c r="AB130" s="32">
        <v>5</v>
      </c>
      <c r="AC130" s="9">
        <f t="shared" si="9"/>
        <v>47</v>
      </c>
    </row>
    <row r="131" spans="1:30" customFormat="1">
      <c r="A131" s="40"/>
      <c r="B131" s="31" t="s">
        <v>223</v>
      </c>
      <c r="C131" s="31" t="s">
        <v>224</v>
      </c>
      <c r="D131" s="31">
        <v>1</v>
      </c>
      <c r="E131" s="32"/>
      <c r="F131" s="32"/>
      <c r="G131" s="32"/>
      <c r="H131" s="32"/>
      <c r="I131" s="32"/>
      <c r="J131" s="32">
        <v>1</v>
      </c>
      <c r="K131" s="32"/>
      <c r="L131" s="32"/>
      <c r="M131" s="32">
        <v>1</v>
      </c>
      <c r="N131" s="32"/>
      <c r="O131" s="32"/>
      <c r="P131" s="32"/>
      <c r="Q131" s="32"/>
      <c r="R131" s="32"/>
      <c r="S131" s="32"/>
      <c r="T131" s="32"/>
      <c r="U131" s="32"/>
      <c r="V131" s="32">
        <v>2</v>
      </c>
      <c r="W131" s="32"/>
      <c r="X131" s="32"/>
      <c r="Y131" s="32">
        <v>2</v>
      </c>
      <c r="Z131" s="32"/>
      <c r="AA131" s="32"/>
      <c r="AB131" s="32">
        <v>1</v>
      </c>
      <c r="AC131" s="9">
        <f t="shared" si="9"/>
        <v>7</v>
      </c>
    </row>
    <row r="132" spans="1:30">
      <c r="A132" s="10"/>
      <c r="B132" s="45" t="s">
        <v>225</v>
      </c>
      <c r="C132" s="45"/>
      <c r="D132" s="4">
        <f>SUM(D121:D131)</f>
        <v>11</v>
      </c>
      <c r="E132" s="4">
        <f t="shared" ref="E132:AC132" si="10">SUM(E121:E131)</f>
        <v>0</v>
      </c>
      <c r="F132" s="4">
        <f t="shared" si="10"/>
        <v>0</v>
      </c>
      <c r="G132" s="4">
        <f t="shared" si="10"/>
        <v>0</v>
      </c>
      <c r="H132" s="4">
        <f t="shared" si="10"/>
        <v>0</v>
      </c>
      <c r="I132" s="4">
        <f t="shared" si="10"/>
        <v>1</v>
      </c>
      <c r="J132" s="4">
        <f t="shared" si="10"/>
        <v>91</v>
      </c>
      <c r="K132" s="4">
        <f t="shared" si="10"/>
        <v>0</v>
      </c>
      <c r="L132" s="4">
        <f t="shared" si="10"/>
        <v>3</v>
      </c>
      <c r="M132" s="4">
        <f t="shared" si="10"/>
        <v>64</v>
      </c>
      <c r="N132" s="4">
        <f t="shared" si="10"/>
        <v>0</v>
      </c>
      <c r="O132" s="4">
        <f t="shared" si="10"/>
        <v>1</v>
      </c>
      <c r="P132" s="4">
        <f t="shared" si="10"/>
        <v>14</v>
      </c>
      <c r="Q132" s="4">
        <f t="shared" si="10"/>
        <v>0</v>
      </c>
      <c r="R132" s="4">
        <f t="shared" si="10"/>
        <v>2</v>
      </c>
      <c r="S132" s="4">
        <f t="shared" si="10"/>
        <v>33</v>
      </c>
      <c r="T132" s="4">
        <f t="shared" si="10"/>
        <v>0</v>
      </c>
      <c r="U132" s="4">
        <f t="shared" si="10"/>
        <v>7</v>
      </c>
      <c r="V132" s="4">
        <f t="shared" si="10"/>
        <v>88</v>
      </c>
      <c r="W132" s="4">
        <f t="shared" si="10"/>
        <v>0</v>
      </c>
      <c r="X132" s="4">
        <f t="shared" si="10"/>
        <v>44</v>
      </c>
      <c r="Y132" s="4">
        <f t="shared" si="10"/>
        <v>120</v>
      </c>
      <c r="Z132" s="4">
        <f t="shared" si="10"/>
        <v>0</v>
      </c>
      <c r="AA132" s="4">
        <f t="shared" si="10"/>
        <v>20</v>
      </c>
      <c r="AB132" s="4">
        <f t="shared" si="10"/>
        <v>94</v>
      </c>
      <c r="AC132" s="4">
        <f t="shared" si="10"/>
        <v>582</v>
      </c>
      <c r="AD132" s="4"/>
    </row>
    <row r="133" spans="1:30">
      <c r="A133" s="10"/>
      <c r="B133" s="11"/>
      <c r="C133" s="1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>
      <c r="B134" s="3"/>
      <c r="C134" s="3"/>
      <c r="D134" s="12"/>
      <c r="E134" s="41" t="s">
        <v>1</v>
      </c>
      <c r="F134" s="41"/>
      <c r="G134" s="41"/>
      <c r="H134" s="41" t="s">
        <v>2</v>
      </c>
      <c r="I134" s="41"/>
      <c r="J134" s="41"/>
      <c r="K134" s="41" t="s">
        <v>3</v>
      </c>
      <c r="L134" s="41"/>
      <c r="M134" s="41"/>
      <c r="N134" s="41" t="s">
        <v>4</v>
      </c>
      <c r="O134" s="41"/>
      <c r="P134" s="41"/>
      <c r="Q134" s="41" t="s">
        <v>5</v>
      </c>
      <c r="R134" s="41"/>
      <c r="S134" s="41"/>
      <c r="T134" s="41" t="s">
        <v>6</v>
      </c>
      <c r="U134" s="41"/>
      <c r="V134" s="41"/>
      <c r="W134" s="41" t="s">
        <v>7</v>
      </c>
      <c r="X134" s="41"/>
      <c r="Y134" s="41"/>
      <c r="Z134" s="41" t="s">
        <v>8</v>
      </c>
      <c r="AA134" s="41"/>
      <c r="AB134" s="41"/>
      <c r="AC134" s="47" t="s">
        <v>13</v>
      </c>
      <c r="AD134" s="4"/>
    </row>
    <row r="135" spans="1:30" ht="14.25" customHeight="1">
      <c r="B135" s="4"/>
      <c r="C135" s="4"/>
      <c r="D135" s="12" t="s">
        <v>10</v>
      </c>
      <c r="E135" s="5" t="s">
        <v>400</v>
      </c>
      <c r="F135" s="13" t="s">
        <v>11</v>
      </c>
      <c r="G135" s="13" t="s">
        <v>12</v>
      </c>
      <c r="H135" s="5" t="s">
        <v>400</v>
      </c>
      <c r="I135" s="13" t="s">
        <v>11</v>
      </c>
      <c r="J135" s="13" t="s">
        <v>12</v>
      </c>
      <c r="K135" s="5" t="s">
        <v>400</v>
      </c>
      <c r="L135" s="13" t="s">
        <v>11</v>
      </c>
      <c r="M135" s="13" t="s">
        <v>12</v>
      </c>
      <c r="N135" s="5" t="s">
        <v>400</v>
      </c>
      <c r="O135" s="13" t="s">
        <v>11</v>
      </c>
      <c r="P135" s="13" t="s">
        <v>12</v>
      </c>
      <c r="Q135" s="5" t="s">
        <v>400</v>
      </c>
      <c r="R135" s="13" t="s">
        <v>11</v>
      </c>
      <c r="S135" s="13" t="s">
        <v>12</v>
      </c>
      <c r="T135" s="5" t="s">
        <v>400</v>
      </c>
      <c r="U135" s="13" t="s">
        <v>11</v>
      </c>
      <c r="V135" s="13" t="s">
        <v>12</v>
      </c>
      <c r="W135" s="5" t="s">
        <v>400</v>
      </c>
      <c r="X135" s="13" t="s">
        <v>11</v>
      </c>
      <c r="Y135" s="13" t="s">
        <v>12</v>
      </c>
      <c r="Z135" s="5" t="s">
        <v>400</v>
      </c>
      <c r="AA135" s="13" t="s">
        <v>11</v>
      </c>
      <c r="AB135" s="13" t="s">
        <v>12</v>
      </c>
      <c r="AC135" s="48"/>
      <c r="AD135" s="4"/>
    </row>
    <row r="136" spans="1:30" customFormat="1">
      <c r="A136" s="40" t="s">
        <v>226</v>
      </c>
      <c r="B136" s="31" t="s">
        <v>249</v>
      </c>
      <c r="C136" s="31" t="s">
        <v>250</v>
      </c>
      <c r="D136" s="31">
        <v>1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>
        <v>1</v>
      </c>
      <c r="T136" s="32"/>
      <c r="U136" s="32"/>
      <c r="V136" s="32">
        <v>3</v>
      </c>
      <c r="W136" s="32"/>
      <c r="X136" s="32"/>
      <c r="Y136" s="32">
        <v>1</v>
      </c>
      <c r="Z136" s="32"/>
      <c r="AA136" s="32"/>
      <c r="AB136" s="32"/>
      <c r="AC136" s="9">
        <f>SUM(E136:AB136)</f>
        <v>5</v>
      </c>
    </row>
    <row r="137" spans="1:30" customFormat="1">
      <c r="A137" s="40"/>
      <c r="B137" s="31" t="s">
        <v>413</v>
      </c>
      <c r="C137" s="31" t="s">
        <v>414</v>
      </c>
      <c r="D137" s="31">
        <v>1</v>
      </c>
      <c r="E137" s="32"/>
      <c r="F137" s="32"/>
      <c r="G137" s="32"/>
      <c r="H137" s="32"/>
      <c r="I137" s="32"/>
      <c r="J137" s="32"/>
      <c r="K137" s="32"/>
      <c r="L137" s="32">
        <v>1</v>
      </c>
      <c r="M137" s="32">
        <v>17</v>
      </c>
      <c r="N137" s="32"/>
      <c r="O137" s="32">
        <v>1</v>
      </c>
      <c r="P137" s="32">
        <v>1</v>
      </c>
      <c r="Q137" s="32"/>
      <c r="R137" s="32">
        <v>1</v>
      </c>
      <c r="S137" s="32">
        <v>4</v>
      </c>
      <c r="T137" s="32"/>
      <c r="U137" s="32"/>
      <c r="V137" s="32">
        <v>22</v>
      </c>
      <c r="W137" s="32"/>
      <c r="X137" s="32"/>
      <c r="Y137" s="32">
        <v>1</v>
      </c>
      <c r="Z137" s="32"/>
      <c r="AA137" s="32"/>
      <c r="AB137" s="32">
        <v>5</v>
      </c>
      <c r="AC137" s="9">
        <f t="shared" ref="AC137:AC170" si="11">SUM(E137:AB137)</f>
        <v>53</v>
      </c>
    </row>
    <row r="138" spans="1:30" customFormat="1">
      <c r="A138" s="40"/>
      <c r="B138" s="31" t="s">
        <v>251</v>
      </c>
      <c r="C138" s="31" t="s">
        <v>252</v>
      </c>
      <c r="D138" s="31">
        <v>1</v>
      </c>
      <c r="E138" s="32"/>
      <c r="F138" s="32"/>
      <c r="G138" s="32"/>
      <c r="H138" s="32"/>
      <c r="I138" s="32">
        <v>2</v>
      </c>
      <c r="J138" s="32">
        <v>11</v>
      </c>
      <c r="K138" s="32"/>
      <c r="L138" s="32">
        <v>1</v>
      </c>
      <c r="M138" s="32">
        <v>12</v>
      </c>
      <c r="N138" s="32"/>
      <c r="O138" s="32"/>
      <c r="P138" s="32"/>
      <c r="Q138" s="32"/>
      <c r="R138" s="32"/>
      <c r="S138" s="32">
        <v>4</v>
      </c>
      <c r="T138" s="32"/>
      <c r="U138" s="32"/>
      <c r="V138" s="32">
        <v>4</v>
      </c>
      <c r="W138" s="32"/>
      <c r="X138" s="32"/>
      <c r="Y138" s="32">
        <v>1</v>
      </c>
      <c r="Z138" s="32"/>
      <c r="AA138" s="32"/>
      <c r="AB138" s="32"/>
      <c r="AC138" s="9">
        <f t="shared" si="11"/>
        <v>35</v>
      </c>
    </row>
    <row r="139" spans="1:30" customFormat="1">
      <c r="A139" s="40"/>
      <c r="B139" s="31" t="s">
        <v>253</v>
      </c>
      <c r="C139" s="31" t="s">
        <v>254</v>
      </c>
      <c r="D139" s="31">
        <v>1</v>
      </c>
      <c r="E139" s="32"/>
      <c r="F139" s="32"/>
      <c r="G139" s="32"/>
      <c r="H139" s="32"/>
      <c r="I139" s="32"/>
      <c r="J139" s="32">
        <v>8</v>
      </c>
      <c r="K139" s="32"/>
      <c r="L139" s="32"/>
      <c r="M139" s="32">
        <v>5</v>
      </c>
      <c r="N139" s="32"/>
      <c r="O139" s="32"/>
      <c r="P139" s="32"/>
      <c r="Q139" s="32"/>
      <c r="R139" s="32"/>
      <c r="S139" s="32">
        <v>2</v>
      </c>
      <c r="T139" s="32"/>
      <c r="U139" s="32">
        <v>1</v>
      </c>
      <c r="V139" s="32">
        <v>10</v>
      </c>
      <c r="W139" s="32"/>
      <c r="X139" s="32"/>
      <c r="Y139" s="32">
        <v>2</v>
      </c>
      <c r="Z139" s="32"/>
      <c r="AA139" s="32"/>
      <c r="AB139" s="32"/>
      <c r="AC139" s="9">
        <f t="shared" si="11"/>
        <v>28</v>
      </c>
    </row>
    <row r="140" spans="1:30" customFormat="1">
      <c r="A140" s="40"/>
      <c r="B140" s="31" t="s">
        <v>411</v>
      </c>
      <c r="C140" s="31" t="s">
        <v>412</v>
      </c>
      <c r="D140" s="31">
        <v>1</v>
      </c>
      <c r="E140" s="32"/>
      <c r="F140" s="32"/>
      <c r="G140" s="32"/>
      <c r="H140" s="32"/>
      <c r="I140" s="32">
        <v>1</v>
      </c>
      <c r="J140" s="32">
        <v>2</v>
      </c>
      <c r="K140" s="32"/>
      <c r="L140" s="32">
        <v>1</v>
      </c>
      <c r="M140" s="32">
        <v>4</v>
      </c>
      <c r="N140" s="32"/>
      <c r="O140" s="32">
        <v>1</v>
      </c>
      <c r="P140" s="32"/>
      <c r="Q140" s="32"/>
      <c r="R140" s="32"/>
      <c r="S140" s="32">
        <v>1</v>
      </c>
      <c r="T140" s="32"/>
      <c r="U140" s="32"/>
      <c r="V140" s="32"/>
      <c r="W140" s="32"/>
      <c r="X140" s="32"/>
      <c r="Y140" s="32"/>
      <c r="Z140" s="32"/>
      <c r="AA140" s="32"/>
      <c r="AB140" s="32">
        <v>4</v>
      </c>
      <c r="AC140" s="9">
        <f t="shared" si="11"/>
        <v>14</v>
      </c>
    </row>
    <row r="141" spans="1:30" customFormat="1">
      <c r="A141" s="40"/>
      <c r="B141" s="8" t="s">
        <v>233</v>
      </c>
      <c r="C141" s="8" t="s">
        <v>234</v>
      </c>
      <c r="D141" s="8">
        <v>1</v>
      </c>
      <c r="E141" s="33"/>
      <c r="F141" s="33"/>
      <c r="G141" s="33"/>
      <c r="H141" s="33"/>
      <c r="I141" s="33">
        <v>3</v>
      </c>
      <c r="J141" s="33">
        <v>1</v>
      </c>
      <c r="K141" s="33"/>
      <c r="L141" s="33">
        <v>2</v>
      </c>
      <c r="M141" s="33">
        <v>4</v>
      </c>
      <c r="N141" s="33"/>
      <c r="O141" s="33"/>
      <c r="P141" s="33">
        <v>1</v>
      </c>
      <c r="Q141" s="33"/>
      <c r="R141" s="33"/>
      <c r="S141" s="33">
        <v>4</v>
      </c>
      <c r="T141" s="33"/>
      <c r="U141" s="33"/>
      <c r="V141" s="33">
        <v>6</v>
      </c>
      <c r="W141" s="33"/>
      <c r="X141" s="33"/>
      <c r="Y141" s="33">
        <v>2</v>
      </c>
      <c r="Z141" s="33"/>
      <c r="AA141" s="33"/>
      <c r="AB141" s="33"/>
      <c r="AC141" s="9">
        <f t="shared" si="11"/>
        <v>23</v>
      </c>
    </row>
    <row r="142" spans="1:30" customFormat="1">
      <c r="A142" s="40"/>
      <c r="B142" s="31" t="s">
        <v>235</v>
      </c>
      <c r="C142" s="31" t="s">
        <v>236</v>
      </c>
      <c r="D142" s="31">
        <v>1</v>
      </c>
      <c r="E142" s="32"/>
      <c r="F142" s="32"/>
      <c r="G142" s="32"/>
      <c r="H142" s="32"/>
      <c r="I142" s="32">
        <v>2</v>
      </c>
      <c r="J142" s="32">
        <v>8</v>
      </c>
      <c r="K142" s="32"/>
      <c r="L142" s="32"/>
      <c r="M142" s="32">
        <v>2</v>
      </c>
      <c r="N142" s="32"/>
      <c r="O142" s="32"/>
      <c r="P142" s="32">
        <v>4</v>
      </c>
      <c r="Q142" s="32"/>
      <c r="R142" s="32"/>
      <c r="S142" s="32">
        <v>7</v>
      </c>
      <c r="T142" s="32"/>
      <c r="U142" s="32"/>
      <c r="V142" s="32">
        <v>3</v>
      </c>
      <c r="W142" s="32"/>
      <c r="X142" s="32">
        <v>7</v>
      </c>
      <c r="Y142" s="32">
        <v>7</v>
      </c>
      <c r="Z142" s="32"/>
      <c r="AA142" s="32">
        <v>2</v>
      </c>
      <c r="AB142" s="32">
        <v>7</v>
      </c>
      <c r="AC142" s="9">
        <f t="shared" si="11"/>
        <v>49</v>
      </c>
    </row>
    <row r="143" spans="1:30" customFormat="1">
      <c r="A143" s="40"/>
      <c r="B143" s="31" t="s">
        <v>255</v>
      </c>
      <c r="C143" s="31" t="s">
        <v>256</v>
      </c>
      <c r="D143" s="31">
        <v>1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>
        <v>1</v>
      </c>
      <c r="T143" s="32"/>
      <c r="U143" s="32"/>
      <c r="V143" s="32">
        <v>3</v>
      </c>
      <c r="W143" s="32"/>
      <c r="X143" s="32"/>
      <c r="Y143" s="32">
        <v>3</v>
      </c>
      <c r="Z143" s="32"/>
      <c r="AA143" s="32"/>
      <c r="AB143" s="32">
        <v>2</v>
      </c>
      <c r="AC143" s="9">
        <f t="shared" si="11"/>
        <v>9</v>
      </c>
    </row>
    <row r="144" spans="1:30" customFormat="1">
      <c r="A144" s="40"/>
      <c r="B144" s="31" t="s">
        <v>370</v>
      </c>
      <c r="C144" s="31" t="s">
        <v>257</v>
      </c>
      <c r="D144" s="31">
        <v>1</v>
      </c>
      <c r="E144" s="32"/>
      <c r="F144" s="32"/>
      <c r="G144" s="32"/>
      <c r="H144" s="32"/>
      <c r="I144" s="32">
        <v>2</v>
      </c>
      <c r="J144" s="32">
        <v>12</v>
      </c>
      <c r="K144" s="32"/>
      <c r="L144" s="32"/>
      <c r="M144" s="32"/>
      <c r="N144" s="32"/>
      <c r="O144" s="32"/>
      <c r="P144" s="32"/>
      <c r="Q144" s="32"/>
      <c r="R144" s="32">
        <v>1</v>
      </c>
      <c r="S144" s="32">
        <v>2</v>
      </c>
      <c r="T144" s="32"/>
      <c r="U144" s="32"/>
      <c r="V144" s="32">
        <v>7</v>
      </c>
      <c r="W144" s="32"/>
      <c r="X144" s="32"/>
      <c r="Y144" s="32">
        <v>2</v>
      </c>
      <c r="Z144" s="32"/>
      <c r="AA144" s="32"/>
      <c r="AB144" s="32">
        <v>1</v>
      </c>
      <c r="AC144" s="9">
        <f t="shared" si="11"/>
        <v>27</v>
      </c>
    </row>
    <row r="145" spans="1:30" customFormat="1">
      <c r="A145" s="40"/>
      <c r="B145" s="8" t="s">
        <v>371</v>
      </c>
      <c r="C145" s="8" t="s">
        <v>258</v>
      </c>
      <c r="D145" s="8">
        <v>1</v>
      </c>
      <c r="E145" s="32"/>
      <c r="F145" s="32"/>
      <c r="G145" s="32"/>
      <c r="H145" s="32"/>
      <c r="I145" s="32">
        <v>2</v>
      </c>
      <c r="J145" s="32">
        <v>4</v>
      </c>
      <c r="K145" s="32"/>
      <c r="L145" s="32">
        <v>1</v>
      </c>
      <c r="M145" s="32">
        <v>5</v>
      </c>
      <c r="N145" s="32"/>
      <c r="O145" s="32">
        <v>1</v>
      </c>
      <c r="P145" s="32"/>
      <c r="Q145" s="32"/>
      <c r="R145" s="32">
        <v>2</v>
      </c>
      <c r="S145" s="32">
        <v>8</v>
      </c>
      <c r="T145" s="32"/>
      <c r="U145" s="32">
        <v>3</v>
      </c>
      <c r="V145" s="32">
        <v>14</v>
      </c>
      <c r="W145" s="32"/>
      <c r="X145" s="32">
        <v>7</v>
      </c>
      <c r="Y145" s="32">
        <v>38</v>
      </c>
      <c r="Z145" s="32"/>
      <c r="AA145" s="32">
        <v>5</v>
      </c>
      <c r="AB145" s="32">
        <v>15</v>
      </c>
      <c r="AC145" s="9">
        <f t="shared" si="11"/>
        <v>105</v>
      </c>
    </row>
    <row r="146" spans="1:30" customFormat="1">
      <c r="A146" s="40"/>
      <c r="B146" s="31" t="s">
        <v>241</v>
      </c>
      <c r="C146" s="31" t="s">
        <v>242</v>
      </c>
      <c r="D146" s="31">
        <v>1</v>
      </c>
      <c r="E146" s="32"/>
      <c r="F146" s="32"/>
      <c r="G146" s="32"/>
      <c r="H146" s="32"/>
      <c r="I146" s="32">
        <v>4</v>
      </c>
      <c r="J146" s="32">
        <v>2</v>
      </c>
      <c r="K146" s="32"/>
      <c r="L146" s="32">
        <v>1</v>
      </c>
      <c r="M146" s="32">
        <v>5</v>
      </c>
      <c r="N146" s="32"/>
      <c r="O146" s="32"/>
      <c r="P146" s="32">
        <v>1</v>
      </c>
      <c r="Q146" s="32"/>
      <c r="R146" s="32">
        <v>1</v>
      </c>
      <c r="S146" s="32">
        <v>3</v>
      </c>
      <c r="T146" s="32"/>
      <c r="U146" s="32">
        <v>5</v>
      </c>
      <c r="V146" s="32">
        <v>5</v>
      </c>
      <c r="W146" s="32"/>
      <c r="X146" s="32">
        <v>2</v>
      </c>
      <c r="Y146" s="32">
        <v>9</v>
      </c>
      <c r="Z146" s="32"/>
      <c r="AA146" s="32">
        <v>3</v>
      </c>
      <c r="AB146" s="32">
        <v>22</v>
      </c>
      <c r="AC146" s="9">
        <f t="shared" si="11"/>
        <v>63</v>
      </c>
    </row>
    <row r="147" spans="1:30" customFormat="1">
      <c r="A147" s="40"/>
      <c r="B147" s="31" t="s">
        <v>259</v>
      </c>
      <c r="C147" s="31" t="s">
        <v>260</v>
      </c>
      <c r="D147" s="31">
        <v>1</v>
      </c>
      <c r="E147" s="32"/>
      <c r="F147" s="32"/>
      <c r="G147" s="32"/>
      <c r="H147" s="32"/>
      <c r="I147" s="32"/>
      <c r="J147" s="32">
        <v>8</v>
      </c>
      <c r="K147" s="32"/>
      <c r="L147" s="32"/>
      <c r="M147" s="32">
        <v>10</v>
      </c>
      <c r="N147" s="32"/>
      <c r="O147" s="32"/>
      <c r="P147" s="32">
        <v>1</v>
      </c>
      <c r="Q147" s="32"/>
      <c r="R147" s="32"/>
      <c r="S147" s="32">
        <v>2</v>
      </c>
      <c r="T147" s="32"/>
      <c r="U147" s="32">
        <v>2</v>
      </c>
      <c r="V147" s="32">
        <v>7</v>
      </c>
      <c r="W147" s="32"/>
      <c r="X147" s="32">
        <v>4</v>
      </c>
      <c r="Y147" s="32">
        <v>18</v>
      </c>
      <c r="Z147" s="32"/>
      <c r="AA147" s="32">
        <v>6</v>
      </c>
      <c r="AB147" s="32">
        <v>22</v>
      </c>
      <c r="AC147" s="9">
        <f t="shared" si="11"/>
        <v>80</v>
      </c>
    </row>
    <row r="148" spans="1:30" ht="14.25" customHeight="1">
      <c r="A148" s="40"/>
      <c r="B148" s="31" t="s">
        <v>261</v>
      </c>
      <c r="C148" s="31" t="s">
        <v>262</v>
      </c>
      <c r="D148" s="31">
        <v>1</v>
      </c>
      <c r="E148" s="32"/>
      <c r="F148" s="32"/>
      <c r="G148" s="32"/>
      <c r="H148" s="32"/>
      <c r="I148" s="32"/>
      <c r="J148" s="32">
        <v>2</v>
      </c>
      <c r="K148" s="32"/>
      <c r="L148" s="32">
        <v>1</v>
      </c>
      <c r="M148" s="32">
        <v>5</v>
      </c>
      <c r="N148" s="32"/>
      <c r="O148" s="32"/>
      <c r="P148" s="32">
        <v>3</v>
      </c>
      <c r="Q148" s="32"/>
      <c r="R148" s="32"/>
      <c r="S148" s="32">
        <v>3</v>
      </c>
      <c r="T148" s="32"/>
      <c r="U148" s="32"/>
      <c r="V148" s="32">
        <v>8</v>
      </c>
      <c r="W148" s="32"/>
      <c r="X148" s="32">
        <v>3</v>
      </c>
      <c r="Y148" s="32">
        <v>16</v>
      </c>
      <c r="Z148" s="32"/>
      <c r="AA148" s="32">
        <v>6</v>
      </c>
      <c r="AB148" s="32">
        <v>13</v>
      </c>
      <c r="AC148" s="9">
        <f t="shared" si="11"/>
        <v>60</v>
      </c>
      <c r="AD148" s="4"/>
    </row>
    <row r="149" spans="1:30" customFormat="1">
      <c r="A149" s="40"/>
      <c r="B149" s="31" t="s">
        <v>263</v>
      </c>
      <c r="C149" s="31" t="s">
        <v>264</v>
      </c>
      <c r="D149" s="31">
        <v>1</v>
      </c>
      <c r="E149" s="32"/>
      <c r="F149" s="32"/>
      <c r="G149" s="32"/>
      <c r="H149" s="32"/>
      <c r="I149" s="32">
        <v>1</v>
      </c>
      <c r="J149" s="32">
        <v>6</v>
      </c>
      <c r="K149" s="32"/>
      <c r="L149" s="32"/>
      <c r="M149" s="32"/>
      <c r="N149" s="32"/>
      <c r="O149" s="32"/>
      <c r="P149" s="32"/>
      <c r="Q149" s="32"/>
      <c r="R149" s="32"/>
      <c r="S149" s="32">
        <v>2</v>
      </c>
      <c r="T149" s="32"/>
      <c r="U149" s="32"/>
      <c r="V149" s="32">
        <v>6</v>
      </c>
      <c r="W149" s="32"/>
      <c r="X149" s="32"/>
      <c r="Y149" s="32">
        <v>1</v>
      </c>
      <c r="Z149" s="32"/>
      <c r="AA149" s="32"/>
      <c r="AB149" s="32"/>
      <c r="AC149" s="9">
        <f t="shared" si="11"/>
        <v>16</v>
      </c>
    </row>
    <row r="150" spans="1:30" customFormat="1">
      <c r="A150" s="40"/>
      <c r="B150" s="31" t="s">
        <v>265</v>
      </c>
      <c r="C150" s="31" t="s">
        <v>266</v>
      </c>
      <c r="D150" s="31">
        <v>1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>
        <v>6</v>
      </c>
      <c r="W150" s="32"/>
      <c r="X150" s="32">
        <v>1</v>
      </c>
      <c r="Y150" s="32"/>
      <c r="Z150" s="32"/>
      <c r="AA150" s="32"/>
      <c r="AB150" s="32">
        <v>2</v>
      </c>
      <c r="AC150" s="9">
        <f t="shared" si="11"/>
        <v>9</v>
      </c>
    </row>
    <row r="151" spans="1:30" customFormat="1">
      <c r="A151" s="40"/>
      <c r="B151" s="31" t="s">
        <v>267</v>
      </c>
      <c r="C151" s="31" t="s">
        <v>268</v>
      </c>
      <c r="D151" s="31">
        <v>1</v>
      </c>
      <c r="E151" s="32"/>
      <c r="F151" s="32"/>
      <c r="G151" s="32"/>
      <c r="H151" s="32"/>
      <c r="I151" s="32">
        <v>1</v>
      </c>
      <c r="J151" s="32">
        <v>8</v>
      </c>
      <c r="K151" s="32"/>
      <c r="L151" s="32">
        <v>1</v>
      </c>
      <c r="M151" s="32">
        <v>5</v>
      </c>
      <c r="N151" s="32"/>
      <c r="O151" s="32"/>
      <c r="P151" s="32"/>
      <c r="Q151" s="32"/>
      <c r="R151" s="32"/>
      <c r="S151" s="32">
        <v>2</v>
      </c>
      <c r="T151" s="32"/>
      <c r="U151" s="32"/>
      <c r="V151" s="32">
        <v>7</v>
      </c>
      <c r="W151" s="32"/>
      <c r="X151" s="32">
        <v>4</v>
      </c>
      <c r="Y151" s="32">
        <v>8</v>
      </c>
      <c r="Z151" s="32"/>
      <c r="AA151" s="32">
        <v>2</v>
      </c>
      <c r="AB151" s="32">
        <v>20</v>
      </c>
      <c r="AC151" s="9">
        <f t="shared" si="11"/>
        <v>58</v>
      </c>
    </row>
    <row r="152" spans="1:30" customFormat="1">
      <c r="A152" s="40"/>
      <c r="B152" s="31" t="s">
        <v>269</v>
      </c>
      <c r="C152" s="31" t="s">
        <v>270</v>
      </c>
      <c r="D152" s="31">
        <v>1</v>
      </c>
      <c r="E152" s="32"/>
      <c r="F152" s="32"/>
      <c r="G152" s="32"/>
      <c r="H152" s="32"/>
      <c r="I152" s="32"/>
      <c r="J152" s="32">
        <v>2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>
        <v>8</v>
      </c>
      <c r="W152" s="32"/>
      <c r="X152" s="32"/>
      <c r="Y152" s="32"/>
      <c r="Z152" s="32"/>
      <c r="AA152" s="32"/>
      <c r="AB152" s="32">
        <v>1</v>
      </c>
      <c r="AC152" s="9">
        <f t="shared" si="11"/>
        <v>11</v>
      </c>
    </row>
    <row r="153" spans="1:30" customFormat="1">
      <c r="A153" s="40"/>
      <c r="B153" s="31" t="s">
        <v>227</v>
      </c>
      <c r="C153" s="31" t="s">
        <v>228</v>
      </c>
      <c r="D153" s="31">
        <v>1</v>
      </c>
      <c r="E153" s="32"/>
      <c r="F153" s="32"/>
      <c r="G153" s="32"/>
      <c r="H153" s="32"/>
      <c r="I153" s="32">
        <v>3</v>
      </c>
      <c r="J153" s="32">
        <v>29</v>
      </c>
      <c r="K153" s="32"/>
      <c r="L153" s="32">
        <v>5</v>
      </c>
      <c r="M153" s="32">
        <v>29</v>
      </c>
      <c r="N153" s="32"/>
      <c r="O153" s="32">
        <v>1</v>
      </c>
      <c r="P153" s="32">
        <v>5</v>
      </c>
      <c r="Q153" s="32"/>
      <c r="R153" s="32"/>
      <c r="S153" s="32">
        <v>12</v>
      </c>
      <c r="T153" s="32"/>
      <c r="U153" s="32">
        <v>2</v>
      </c>
      <c r="V153" s="32">
        <v>31</v>
      </c>
      <c r="W153" s="32"/>
      <c r="X153" s="32">
        <v>13</v>
      </c>
      <c r="Y153" s="32">
        <v>40</v>
      </c>
      <c r="Z153" s="32"/>
      <c r="AA153" s="32">
        <v>9</v>
      </c>
      <c r="AB153" s="32">
        <v>54</v>
      </c>
      <c r="AC153" s="9">
        <f t="shared" si="11"/>
        <v>233</v>
      </c>
    </row>
    <row r="154" spans="1:30" customFormat="1">
      <c r="A154" s="40"/>
      <c r="B154" s="8" t="s">
        <v>271</v>
      </c>
      <c r="C154" s="8" t="s">
        <v>272</v>
      </c>
      <c r="D154" s="8">
        <v>1</v>
      </c>
      <c r="E154" s="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>
        <f t="shared" si="11"/>
        <v>0</v>
      </c>
    </row>
    <row r="155" spans="1:30" customFormat="1">
      <c r="A155" s="40"/>
      <c r="B155" s="31" t="s">
        <v>273</v>
      </c>
      <c r="C155" s="31" t="s">
        <v>274</v>
      </c>
      <c r="D155" s="31">
        <v>1</v>
      </c>
      <c r="E155" s="32"/>
      <c r="F155" s="32"/>
      <c r="G155" s="32"/>
      <c r="H155" s="32"/>
      <c r="I155" s="32"/>
      <c r="J155" s="32"/>
      <c r="K155" s="32"/>
      <c r="L155" s="32"/>
      <c r="M155" s="32">
        <v>2</v>
      </c>
      <c r="N155" s="32"/>
      <c r="O155" s="32"/>
      <c r="P155" s="32"/>
      <c r="Q155" s="32"/>
      <c r="R155" s="32"/>
      <c r="S155" s="32"/>
      <c r="T155" s="32"/>
      <c r="U155" s="32"/>
      <c r="V155" s="32">
        <v>1</v>
      </c>
      <c r="W155" s="32"/>
      <c r="X155" s="32">
        <v>1</v>
      </c>
      <c r="Y155" s="32">
        <v>4</v>
      </c>
      <c r="Z155" s="32"/>
      <c r="AA155" s="32"/>
      <c r="AB155" s="32">
        <v>1</v>
      </c>
      <c r="AC155" s="9">
        <f t="shared" si="11"/>
        <v>9</v>
      </c>
    </row>
    <row r="156" spans="1:30" customFormat="1">
      <c r="A156" s="40"/>
      <c r="B156" s="31" t="s">
        <v>247</v>
      </c>
      <c r="C156" s="31" t="s">
        <v>248</v>
      </c>
      <c r="D156" s="31">
        <v>1</v>
      </c>
      <c r="E156" s="32"/>
      <c r="F156" s="32"/>
      <c r="G156" s="32"/>
      <c r="H156" s="32"/>
      <c r="I156" s="32"/>
      <c r="J156" s="32">
        <v>13</v>
      </c>
      <c r="K156" s="32"/>
      <c r="L156" s="32"/>
      <c r="M156" s="32">
        <v>14</v>
      </c>
      <c r="N156" s="32"/>
      <c r="O156" s="32"/>
      <c r="P156" s="32">
        <v>2</v>
      </c>
      <c r="Q156" s="32"/>
      <c r="R156" s="32"/>
      <c r="S156" s="32">
        <v>13</v>
      </c>
      <c r="T156" s="32"/>
      <c r="U156" s="32">
        <v>1</v>
      </c>
      <c r="V156" s="32">
        <v>32</v>
      </c>
      <c r="W156" s="32"/>
      <c r="X156" s="32"/>
      <c r="Y156" s="32">
        <v>2</v>
      </c>
      <c r="Z156" s="32"/>
      <c r="AA156" s="32"/>
      <c r="AB156" s="32">
        <v>3</v>
      </c>
      <c r="AC156" s="9">
        <f t="shared" si="11"/>
        <v>80</v>
      </c>
    </row>
    <row r="157" spans="1:30" customFormat="1">
      <c r="A157" s="40"/>
      <c r="B157" s="31" t="s">
        <v>275</v>
      </c>
      <c r="C157" s="31" t="s">
        <v>276</v>
      </c>
      <c r="D157" s="31">
        <v>1</v>
      </c>
      <c r="E157" s="32"/>
      <c r="F157" s="32"/>
      <c r="G157" s="32"/>
      <c r="H157" s="32"/>
      <c r="I157" s="32"/>
      <c r="J157" s="32">
        <v>4</v>
      </c>
      <c r="K157" s="32"/>
      <c r="L157" s="32"/>
      <c r="M157" s="32"/>
      <c r="N157" s="32"/>
      <c r="O157" s="32"/>
      <c r="P157" s="32">
        <v>1</v>
      </c>
      <c r="Q157" s="32"/>
      <c r="R157" s="32"/>
      <c r="S157" s="32"/>
      <c r="T157" s="32"/>
      <c r="U157" s="32"/>
      <c r="V157" s="32">
        <v>4</v>
      </c>
      <c r="W157" s="32"/>
      <c r="X157" s="32"/>
      <c r="Y157" s="32"/>
      <c r="Z157" s="32"/>
      <c r="AA157" s="32"/>
      <c r="AB157" s="32">
        <v>1</v>
      </c>
      <c r="AC157" s="9">
        <f t="shared" si="11"/>
        <v>10</v>
      </c>
    </row>
    <row r="158" spans="1:30" customFormat="1">
      <c r="A158" s="40"/>
      <c r="B158" s="31" t="s">
        <v>231</v>
      </c>
      <c r="C158" s="31" t="s">
        <v>232</v>
      </c>
      <c r="D158" s="31">
        <v>1</v>
      </c>
      <c r="E158" s="32"/>
      <c r="F158" s="32"/>
      <c r="G158" s="32"/>
      <c r="H158" s="32"/>
      <c r="I158" s="32"/>
      <c r="J158" s="32">
        <v>3</v>
      </c>
      <c r="K158" s="32"/>
      <c r="L158" s="32"/>
      <c r="M158" s="32">
        <v>11</v>
      </c>
      <c r="N158" s="32"/>
      <c r="O158" s="32"/>
      <c r="P158" s="32">
        <v>1</v>
      </c>
      <c r="Q158" s="32"/>
      <c r="R158" s="32"/>
      <c r="S158" s="32">
        <v>6</v>
      </c>
      <c r="T158" s="32"/>
      <c r="U158" s="32"/>
      <c r="V158" s="32">
        <v>17</v>
      </c>
      <c r="W158" s="32"/>
      <c r="X158" s="32">
        <v>4</v>
      </c>
      <c r="Y158" s="32">
        <v>12</v>
      </c>
      <c r="Z158" s="32"/>
      <c r="AA158" s="32">
        <v>4</v>
      </c>
      <c r="AB158" s="32">
        <v>13</v>
      </c>
      <c r="AC158" s="9">
        <f t="shared" si="11"/>
        <v>71</v>
      </c>
    </row>
    <row r="159" spans="1:30" customFormat="1">
      <c r="A159" s="40"/>
      <c r="B159" s="31" t="s">
        <v>277</v>
      </c>
      <c r="C159" s="31" t="s">
        <v>278</v>
      </c>
      <c r="D159" s="31">
        <v>1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>
        <v>1</v>
      </c>
      <c r="Q159" s="32"/>
      <c r="R159" s="32"/>
      <c r="S159" s="32"/>
      <c r="T159" s="32"/>
      <c r="U159" s="32"/>
      <c r="V159" s="32">
        <v>7</v>
      </c>
      <c r="W159" s="32"/>
      <c r="X159" s="32"/>
      <c r="Y159" s="32"/>
      <c r="Z159" s="32"/>
      <c r="AA159" s="32"/>
      <c r="AB159" s="32"/>
      <c r="AC159" s="9">
        <f t="shared" si="11"/>
        <v>8</v>
      </c>
    </row>
    <row r="160" spans="1:30" customFormat="1">
      <c r="A160" s="40"/>
      <c r="B160" s="31" t="s">
        <v>245</v>
      </c>
      <c r="C160" s="31" t="s">
        <v>246</v>
      </c>
      <c r="D160" s="31">
        <v>1</v>
      </c>
      <c r="E160" s="32"/>
      <c r="F160" s="32"/>
      <c r="G160" s="32"/>
      <c r="H160" s="32"/>
      <c r="I160" s="32">
        <v>4</v>
      </c>
      <c r="J160" s="32">
        <v>5</v>
      </c>
      <c r="K160" s="32"/>
      <c r="L160" s="32">
        <v>3</v>
      </c>
      <c r="M160" s="32">
        <v>9</v>
      </c>
      <c r="N160" s="32"/>
      <c r="O160" s="32"/>
      <c r="P160" s="32">
        <v>4</v>
      </c>
      <c r="Q160" s="32"/>
      <c r="R160" s="32"/>
      <c r="S160" s="32">
        <v>10</v>
      </c>
      <c r="T160" s="32"/>
      <c r="U160" s="32"/>
      <c r="V160" s="32">
        <v>10</v>
      </c>
      <c r="W160" s="32"/>
      <c r="X160" s="32"/>
      <c r="Y160" s="32">
        <v>3</v>
      </c>
      <c r="Z160" s="32"/>
      <c r="AA160" s="32"/>
      <c r="AB160" s="32">
        <v>2</v>
      </c>
      <c r="AC160" s="9">
        <f t="shared" si="11"/>
        <v>50</v>
      </c>
    </row>
    <row r="161" spans="1:30" customFormat="1">
      <c r="A161" s="40"/>
      <c r="B161" s="31" t="s">
        <v>243</v>
      </c>
      <c r="C161" s="31" t="s">
        <v>244</v>
      </c>
      <c r="D161" s="31">
        <v>1</v>
      </c>
      <c r="E161" s="32"/>
      <c r="F161" s="32"/>
      <c r="G161" s="32"/>
      <c r="H161" s="32"/>
      <c r="I161" s="32"/>
      <c r="J161" s="32">
        <v>4</v>
      </c>
      <c r="K161" s="32"/>
      <c r="L161" s="32">
        <v>2</v>
      </c>
      <c r="M161" s="32">
        <v>13</v>
      </c>
      <c r="N161" s="32"/>
      <c r="O161" s="32"/>
      <c r="P161" s="32">
        <v>1</v>
      </c>
      <c r="Q161" s="32"/>
      <c r="R161" s="32"/>
      <c r="S161" s="32">
        <v>5</v>
      </c>
      <c r="T161" s="32"/>
      <c r="U161" s="32"/>
      <c r="V161" s="32">
        <v>3</v>
      </c>
      <c r="W161" s="32"/>
      <c r="X161" s="32"/>
      <c r="Y161" s="32">
        <v>2</v>
      </c>
      <c r="Z161" s="32"/>
      <c r="AA161" s="32"/>
      <c r="AB161" s="32"/>
      <c r="AC161" s="9">
        <f t="shared" si="11"/>
        <v>30</v>
      </c>
    </row>
    <row r="162" spans="1:30" customFormat="1">
      <c r="A162" s="40"/>
      <c r="B162" s="31" t="s">
        <v>239</v>
      </c>
      <c r="C162" s="31" t="s">
        <v>240</v>
      </c>
      <c r="D162" s="31">
        <v>1</v>
      </c>
      <c r="E162" s="32"/>
      <c r="F162" s="32"/>
      <c r="G162" s="32"/>
      <c r="H162" s="32"/>
      <c r="I162" s="32">
        <v>9</v>
      </c>
      <c r="J162" s="32">
        <v>38</v>
      </c>
      <c r="K162" s="32"/>
      <c r="L162" s="32">
        <v>7</v>
      </c>
      <c r="M162" s="32">
        <v>45</v>
      </c>
      <c r="N162" s="32"/>
      <c r="O162" s="32">
        <v>6</v>
      </c>
      <c r="P162" s="32">
        <v>12</v>
      </c>
      <c r="Q162" s="32"/>
      <c r="R162" s="32">
        <v>13</v>
      </c>
      <c r="S162" s="32">
        <v>63</v>
      </c>
      <c r="T162" s="32"/>
      <c r="U162" s="32">
        <v>13</v>
      </c>
      <c r="V162" s="32">
        <v>53</v>
      </c>
      <c r="W162" s="32"/>
      <c r="X162" s="32">
        <v>7</v>
      </c>
      <c r="Y162" s="32">
        <v>29</v>
      </c>
      <c r="Z162" s="32"/>
      <c r="AA162" s="32">
        <v>6</v>
      </c>
      <c r="AB162" s="32">
        <v>52</v>
      </c>
      <c r="AC162" s="9">
        <f t="shared" si="11"/>
        <v>353</v>
      </c>
    </row>
    <row r="163" spans="1:30" customFormat="1">
      <c r="A163" s="40"/>
      <c r="B163" s="31" t="s">
        <v>237</v>
      </c>
      <c r="C163" s="31" t="s">
        <v>238</v>
      </c>
      <c r="D163" s="31">
        <v>1</v>
      </c>
      <c r="E163" s="32"/>
      <c r="F163" s="32"/>
      <c r="G163" s="32"/>
      <c r="H163" s="32"/>
      <c r="I163" s="32">
        <v>4</v>
      </c>
      <c r="J163" s="32">
        <v>29</v>
      </c>
      <c r="K163" s="32"/>
      <c r="L163" s="32">
        <v>2</v>
      </c>
      <c r="M163" s="32">
        <v>6</v>
      </c>
      <c r="N163" s="32"/>
      <c r="O163" s="32">
        <v>1</v>
      </c>
      <c r="P163" s="32">
        <v>3</v>
      </c>
      <c r="Q163" s="32"/>
      <c r="R163" s="32">
        <v>1</v>
      </c>
      <c r="S163" s="32">
        <v>8</v>
      </c>
      <c r="T163" s="32"/>
      <c r="U163" s="32">
        <v>3</v>
      </c>
      <c r="V163" s="32">
        <v>21</v>
      </c>
      <c r="W163" s="32"/>
      <c r="X163" s="32">
        <v>9</v>
      </c>
      <c r="Y163" s="32">
        <v>27</v>
      </c>
      <c r="Z163" s="32"/>
      <c r="AA163" s="32">
        <v>4</v>
      </c>
      <c r="AB163" s="32">
        <v>18</v>
      </c>
      <c r="AC163" s="9">
        <f t="shared" si="11"/>
        <v>136</v>
      </c>
    </row>
    <row r="164" spans="1:30" customFormat="1">
      <c r="A164" s="40"/>
      <c r="B164" s="31" t="s">
        <v>279</v>
      </c>
      <c r="C164" s="31" t="s">
        <v>280</v>
      </c>
      <c r="D164" s="31">
        <v>1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>
        <v>5</v>
      </c>
      <c r="AC164" s="9">
        <f t="shared" si="11"/>
        <v>5</v>
      </c>
    </row>
    <row r="165" spans="1:30" customFormat="1">
      <c r="A165" s="40"/>
      <c r="B165" s="31" t="s">
        <v>281</v>
      </c>
      <c r="C165" s="31" t="s">
        <v>282</v>
      </c>
      <c r="D165" s="31">
        <v>1</v>
      </c>
      <c r="E165" s="32"/>
      <c r="F165" s="32"/>
      <c r="G165" s="32"/>
      <c r="H165" s="32"/>
      <c r="I165" s="32"/>
      <c r="J165" s="32">
        <v>1</v>
      </c>
      <c r="K165" s="32"/>
      <c r="L165" s="32"/>
      <c r="M165" s="32">
        <v>1</v>
      </c>
      <c r="N165" s="32"/>
      <c r="O165" s="32"/>
      <c r="P165" s="32"/>
      <c r="Q165" s="32"/>
      <c r="R165" s="32"/>
      <c r="S165" s="32">
        <v>6</v>
      </c>
      <c r="T165" s="32"/>
      <c r="U165" s="32">
        <v>1</v>
      </c>
      <c r="V165" s="32">
        <v>3</v>
      </c>
      <c r="W165" s="32"/>
      <c r="X165" s="32"/>
      <c r="Y165" s="32">
        <v>7</v>
      </c>
      <c r="Z165" s="32"/>
      <c r="AA165" s="32">
        <v>1</v>
      </c>
      <c r="AB165" s="32">
        <v>2</v>
      </c>
      <c r="AC165" s="9">
        <f t="shared" si="11"/>
        <v>22</v>
      </c>
    </row>
    <row r="166" spans="1:30" customFormat="1">
      <c r="A166" s="40"/>
      <c r="B166" s="31" t="s">
        <v>372</v>
      </c>
      <c r="C166" s="31" t="s">
        <v>283</v>
      </c>
      <c r="D166" s="31">
        <v>1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>
        <v>2</v>
      </c>
      <c r="T166" s="32"/>
      <c r="U166" s="32"/>
      <c r="V166" s="32">
        <v>7</v>
      </c>
      <c r="W166" s="32"/>
      <c r="X166" s="32"/>
      <c r="Y166" s="32">
        <v>1</v>
      </c>
      <c r="Z166" s="32"/>
      <c r="AA166" s="32"/>
      <c r="AB166" s="32">
        <v>1</v>
      </c>
      <c r="AC166" s="9">
        <f t="shared" si="11"/>
        <v>11</v>
      </c>
    </row>
    <row r="167" spans="1:30" customFormat="1">
      <c r="A167" s="40"/>
      <c r="B167" s="31" t="s">
        <v>229</v>
      </c>
      <c r="C167" s="31" t="s">
        <v>230</v>
      </c>
      <c r="D167" s="31">
        <v>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>
        <v>3</v>
      </c>
      <c r="Y167" s="32">
        <v>3</v>
      </c>
      <c r="Z167" s="32"/>
      <c r="AA167" s="32">
        <v>1</v>
      </c>
      <c r="AB167" s="32">
        <v>9</v>
      </c>
      <c r="AC167" s="9">
        <f t="shared" si="11"/>
        <v>16</v>
      </c>
    </row>
    <row r="168" spans="1:30" customFormat="1">
      <c r="A168" s="40"/>
      <c r="B168" s="8" t="s">
        <v>284</v>
      </c>
      <c r="C168" s="8" t="s">
        <v>285</v>
      </c>
      <c r="D168" s="8">
        <v>1</v>
      </c>
      <c r="E168" s="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>
        <f t="shared" si="11"/>
        <v>0</v>
      </c>
    </row>
    <row r="169" spans="1:30" customFormat="1">
      <c r="A169" s="40"/>
      <c r="B169" s="31" t="s">
        <v>286</v>
      </c>
      <c r="C169" s="31" t="s">
        <v>287</v>
      </c>
      <c r="D169" s="31">
        <v>1</v>
      </c>
      <c r="E169" s="32"/>
      <c r="F169" s="32"/>
      <c r="G169" s="32"/>
      <c r="H169" s="32"/>
      <c r="I169" s="32"/>
      <c r="J169" s="32">
        <v>13</v>
      </c>
      <c r="K169" s="32"/>
      <c r="L169" s="32"/>
      <c r="M169" s="32">
        <v>7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9">
        <f t="shared" si="11"/>
        <v>20</v>
      </c>
    </row>
    <row r="170" spans="1:30" customFormat="1">
      <c r="A170" s="40"/>
      <c r="B170" s="31" t="s">
        <v>288</v>
      </c>
      <c r="C170" s="31" t="s">
        <v>289</v>
      </c>
      <c r="D170" s="31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>
        <v>1</v>
      </c>
      <c r="Z170" s="32"/>
      <c r="AA170" s="32">
        <v>1</v>
      </c>
      <c r="AB170" s="32">
        <v>6</v>
      </c>
      <c r="AC170" s="9">
        <f t="shared" si="11"/>
        <v>8</v>
      </c>
    </row>
    <row r="171" spans="1:30">
      <c r="A171" s="10"/>
      <c r="B171" s="45" t="s">
        <v>290</v>
      </c>
      <c r="C171" s="45"/>
      <c r="D171" s="4">
        <f>SUM(D136:D170)</f>
        <v>35</v>
      </c>
      <c r="E171" s="4">
        <f t="shared" ref="E171:AC171" si="12">SUM(E136:E170)</f>
        <v>0</v>
      </c>
      <c r="F171" s="4">
        <f t="shared" si="12"/>
        <v>0</v>
      </c>
      <c r="G171" s="4">
        <f t="shared" si="12"/>
        <v>0</v>
      </c>
      <c r="H171" s="4">
        <f t="shared" si="12"/>
        <v>0</v>
      </c>
      <c r="I171" s="4">
        <f t="shared" si="12"/>
        <v>38</v>
      </c>
      <c r="J171" s="4">
        <f t="shared" si="12"/>
        <v>213</v>
      </c>
      <c r="K171" s="4">
        <f t="shared" si="12"/>
        <v>0</v>
      </c>
      <c r="L171" s="4">
        <f t="shared" si="12"/>
        <v>28</v>
      </c>
      <c r="M171" s="4">
        <f t="shared" si="12"/>
        <v>211</v>
      </c>
      <c r="N171" s="4">
        <f t="shared" si="12"/>
        <v>0</v>
      </c>
      <c r="O171" s="4">
        <f t="shared" si="12"/>
        <v>11</v>
      </c>
      <c r="P171" s="4">
        <f t="shared" si="12"/>
        <v>41</v>
      </c>
      <c r="Q171" s="4">
        <f t="shared" si="12"/>
        <v>0</v>
      </c>
      <c r="R171" s="4">
        <f t="shared" si="12"/>
        <v>19</v>
      </c>
      <c r="S171" s="4">
        <f t="shared" si="12"/>
        <v>171</v>
      </c>
      <c r="T171" s="4">
        <f t="shared" si="12"/>
        <v>0</v>
      </c>
      <c r="U171" s="4">
        <f t="shared" si="12"/>
        <v>31</v>
      </c>
      <c r="V171" s="4">
        <f t="shared" si="12"/>
        <v>308</v>
      </c>
      <c r="W171" s="4">
        <f t="shared" si="12"/>
        <v>0</v>
      </c>
      <c r="X171" s="4">
        <f t="shared" si="12"/>
        <v>65</v>
      </c>
      <c r="Y171" s="4">
        <f t="shared" si="12"/>
        <v>240</v>
      </c>
      <c r="Z171" s="4">
        <f t="shared" si="12"/>
        <v>0</v>
      </c>
      <c r="AA171" s="4">
        <f t="shared" si="12"/>
        <v>50</v>
      </c>
      <c r="AB171" s="4">
        <f t="shared" si="12"/>
        <v>281</v>
      </c>
      <c r="AC171" s="4">
        <f t="shared" si="12"/>
        <v>1707</v>
      </c>
      <c r="AD171" s="4"/>
    </row>
    <row r="172" spans="1:30">
      <c r="A172" s="10"/>
      <c r="B172" s="11"/>
      <c r="C172" s="1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>
      <c r="B173" s="3"/>
      <c r="C173" s="3"/>
      <c r="D173" s="12"/>
      <c r="E173" s="41" t="s">
        <v>1</v>
      </c>
      <c r="F173" s="41"/>
      <c r="G173" s="41"/>
      <c r="H173" s="41" t="s">
        <v>2</v>
      </c>
      <c r="I173" s="41"/>
      <c r="J173" s="41"/>
      <c r="K173" s="41" t="s">
        <v>3</v>
      </c>
      <c r="L173" s="41"/>
      <c r="M173" s="41"/>
      <c r="N173" s="41" t="s">
        <v>4</v>
      </c>
      <c r="O173" s="41"/>
      <c r="P173" s="41"/>
      <c r="Q173" s="41" t="s">
        <v>5</v>
      </c>
      <c r="R173" s="41"/>
      <c r="S173" s="41"/>
      <c r="T173" s="41" t="s">
        <v>6</v>
      </c>
      <c r="U173" s="41"/>
      <c r="V173" s="41"/>
      <c r="W173" s="41" t="s">
        <v>7</v>
      </c>
      <c r="X173" s="41"/>
      <c r="Y173" s="41"/>
      <c r="Z173" s="41" t="s">
        <v>8</v>
      </c>
      <c r="AA173" s="41"/>
      <c r="AB173" s="41"/>
      <c r="AC173" s="47" t="s">
        <v>13</v>
      </c>
      <c r="AD173" s="4"/>
    </row>
    <row r="174" spans="1:30" ht="14.25" customHeight="1">
      <c r="B174" s="4"/>
      <c r="C174" s="4"/>
      <c r="D174" s="12" t="s">
        <v>10</v>
      </c>
      <c r="E174" s="5" t="s">
        <v>400</v>
      </c>
      <c r="F174" s="13" t="s">
        <v>11</v>
      </c>
      <c r="G174" s="13" t="s">
        <v>12</v>
      </c>
      <c r="H174" s="5" t="s">
        <v>400</v>
      </c>
      <c r="I174" s="13" t="s">
        <v>11</v>
      </c>
      <c r="J174" s="13" t="s">
        <v>12</v>
      </c>
      <c r="K174" s="5" t="s">
        <v>400</v>
      </c>
      <c r="L174" s="13" t="s">
        <v>11</v>
      </c>
      <c r="M174" s="13" t="s">
        <v>12</v>
      </c>
      <c r="N174" s="5" t="s">
        <v>400</v>
      </c>
      <c r="O174" s="13" t="s">
        <v>11</v>
      </c>
      <c r="P174" s="13" t="s">
        <v>12</v>
      </c>
      <c r="Q174" s="5" t="s">
        <v>400</v>
      </c>
      <c r="R174" s="13" t="s">
        <v>11</v>
      </c>
      <c r="S174" s="13" t="s">
        <v>12</v>
      </c>
      <c r="T174" s="5" t="s">
        <v>400</v>
      </c>
      <c r="U174" s="13" t="s">
        <v>11</v>
      </c>
      <c r="V174" s="13" t="s">
        <v>12</v>
      </c>
      <c r="W174" s="5" t="s">
        <v>400</v>
      </c>
      <c r="X174" s="13" t="s">
        <v>11</v>
      </c>
      <c r="Y174" s="13" t="s">
        <v>12</v>
      </c>
      <c r="Z174" s="5" t="s">
        <v>400</v>
      </c>
      <c r="AA174" s="13" t="s">
        <v>11</v>
      </c>
      <c r="AB174" s="13" t="s">
        <v>12</v>
      </c>
      <c r="AC174" s="48"/>
      <c r="AD174" s="4"/>
    </row>
    <row r="175" spans="1:30" customFormat="1">
      <c r="A175" s="40" t="s">
        <v>291</v>
      </c>
      <c r="B175" s="31" t="s">
        <v>292</v>
      </c>
      <c r="C175" s="31" t="s">
        <v>293</v>
      </c>
      <c r="D175" s="31">
        <v>1</v>
      </c>
      <c r="E175" s="32"/>
      <c r="F175" s="32"/>
      <c r="G175" s="32"/>
      <c r="H175" s="32"/>
      <c r="I175" s="32"/>
      <c r="J175" s="32">
        <v>5</v>
      </c>
      <c r="K175" s="32"/>
      <c r="L175" s="32">
        <v>3</v>
      </c>
      <c r="M175" s="32">
        <v>7</v>
      </c>
      <c r="N175" s="32"/>
      <c r="O175" s="32">
        <v>1</v>
      </c>
      <c r="P175" s="32">
        <v>3</v>
      </c>
      <c r="Q175" s="32"/>
      <c r="R175" s="32">
        <v>1</v>
      </c>
      <c r="S175" s="32">
        <v>1</v>
      </c>
      <c r="T175" s="32"/>
      <c r="U175" s="32">
        <v>2</v>
      </c>
      <c r="V175" s="32">
        <v>8</v>
      </c>
      <c r="W175" s="32"/>
      <c r="X175" s="32">
        <v>1</v>
      </c>
      <c r="Y175" s="32">
        <v>10</v>
      </c>
      <c r="Z175" s="32"/>
      <c r="AA175" s="32"/>
      <c r="AB175" s="32">
        <v>6</v>
      </c>
      <c r="AC175" s="9">
        <f>SUM(E175:AB175)</f>
        <v>48</v>
      </c>
    </row>
    <row r="176" spans="1:30" customFormat="1">
      <c r="A176" s="40"/>
      <c r="B176" s="31" t="s">
        <v>294</v>
      </c>
      <c r="C176" s="31" t="s">
        <v>295</v>
      </c>
      <c r="D176" s="31">
        <v>1</v>
      </c>
      <c r="E176" s="32"/>
      <c r="F176" s="32"/>
      <c r="G176" s="32"/>
      <c r="H176" s="32"/>
      <c r="I176" s="32">
        <v>1</v>
      </c>
      <c r="J176" s="32">
        <v>13</v>
      </c>
      <c r="K176" s="32"/>
      <c r="L176" s="32">
        <v>2</v>
      </c>
      <c r="M176" s="32">
        <v>12</v>
      </c>
      <c r="N176" s="32"/>
      <c r="O176" s="32">
        <v>2</v>
      </c>
      <c r="P176" s="32">
        <v>2</v>
      </c>
      <c r="Q176" s="32"/>
      <c r="R176" s="32">
        <v>1</v>
      </c>
      <c r="S176" s="32">
        <v>5</v>
      </c>
      <c r="T176" s="32"/>
      <c r="U176" s="32">
        <v>2</v>
      </c>
      <c r="V176" s="32">
        <v>6</v>
      </c>
      <c r="W176" s="32"/>
      <c r="X176" s="32">
        <v>2</v>
      </c>
      <c r="Y176" s="32">
        <v>4</v>
      </c>
      <c r="Z176" s="32"/>
      <c r="AA176" s="32"/>
      <c r="AB176" s="32">
        <v>3</v>
      </c>
      <c r="AC176" s="9">
        <f t="shared" ref="AC176:AC183" si="13">SUM(E176:AB176)</f>
        <v>55</v>
      </c>
    </row>
    <row r="177" spans="1:30" customFormat="1">
      <c r="A177" s="40"/>
      <c r="B177" s="8" t="s">
        <v>296</v>
      </c>
      <c r="C177" s="8" t="s">
        <v>297</v>
      </c>
      <c r="D177" s="8">
        <v>1</v>
      </c>
      <c r="E177" s="33"/>
      <c r="F177" s="33"/>
      <c r="G177" s="33"/>
      <c r="H177" s="33"/>
      <c r="I177" s="33">
        <v>3</v>
      </c>
      <c r="J177" s="33">
        <v>9</v>
      </c>
      <c r="K177" s="33"/>
      <c r="L177" s="33">
        <v>7</v>
      </c>
      <c r="M177" s="33">
        <v>15</v>
      </c>
      <c r="N177" s="33"/>
      <c r="O177" s="33">
        <v>3</v>
      </c>
      <c r="P177" s="33">
        <v>13</v>
      </c>
      <c r="Q177" s="33"/>
      <c r="R177" s="33">
        <v>1</v>
      </c>
      <c r="S177" s="33">
        <v>9</v>
      </c>
      <c r="T177" s="33"/>
      <c r="U177" s="33">
        <v>2</v>
      </c>
      <c r="V177" s="33">
        <v>4</v>
      </c>
      <c r="W177" s="33"/>
      <c r="X177" s="33">
        <v>17</v>
      </c>
      <c r="Y177" s="33">
        <v>20</v>
      </c>
      <c r="Z177" s="33"/>
      <c r="AA177" s="33">
        <v>1</v>
      </c>
      <c r="AB177" s="33">
        <v>1</v>
      </c>
      <c r="AC177" s="9">
        <f t="shared" si="13"/>
        <v>105</v>
      </c>
    </row>
    <row r="178" spans="1:30" customFormat="1">
      <c r="A178" s="40"/>
      <c r="B178" s="31" t="s">
        <v>298</v>
      </c>
      <c r="C178" s="31" t="s">
        <v>299</v>
      </c>
      <c r="D178" s="31">
        <v>1</v>
      </c>
      <c r="E178" s="32"/>
      <c r="F178" s="32"/>
      <c r="G178" s="32"/>
      <c r="H178" s="32"/>
      <c r="I178" s="32"/>
      <c r="J178" s="32">
        <v>13</v>
      </c>
      <c r="K178" s="32"/>
      <c r="L178" s="32"/>
      <c r="M178" s="32">
        <v>18</v>
      </c>
      <c r="N178" s="32"/>
      <c r="O178" s="32"/>
      <c r="P178" s="32">
        <v>4</v>
      </c>
      <c r="Q178" s="32"/>
      <c r="R178" s="32"/>
      <c r="S178" s="32">
        <v>12</v>
      </c>
      <c r="T178" s="32"/>
      <c r="U178" s="32"/>
      <c r="V178" s="32">
        <v>9</v>
      </c>
      <c r="W178" s="32"/>
      <c r="X178" s="32"/>
      <c r="Y178" s="32"/>
      <c r="Z178" s="32"/>
      <c r="AA178" s="32"/>
      <c r="AB178" s="32"/>
      <c r="AC178" s="9">
        <f t="shared" si="13"/>
        <v>56</v>
      </c>
    </row>
    <row r="179" spans="1:30" customFormat="1">
      <c r="A179" s="40"/>
      <c r="B179" s="31" t="s">
        <v>300</v>
      </c>
      <c r="C179" s="31" t="s">
        <v>301</v>
      </c>
      <c r="D179" s="31">
        <v>1</v>
      </c>
      <c r="E179" s="32"/>
      <c r="F179" s="32"/>
      <c r="G179" s="32"/>
      <c r="H179" s="32"/>
      <c r="I179" s="32"/>
      <c r="J179" s="32">
        <v>5</v>
      </c>
      <c r="K179" s="32"/>
      <c r="L179" s="32"/>
      <c r="M179" s="32">
        <v>7</v>
      </c>
      <c r="N179" s="32"/>
      <c r="O179" s="32"/>
      <c r="P179" s="32">
        <v>4</v>
      </c>
      <c r="Q179" s="32"/>
      <c r="R179" s="32"/>
      <c r="S179" s="32">
        <v>3</v>
      </c>
      <c r="T179" s="32"/>
      <c r="U179" s="32">
        <v>1</v>
      </c>
      <c r="V179" s="32">
        <v>9</v>
      </c>
      <c r="W179" s="32"/>
      <c r="X179" s="32">
        <v>1</v>
      </c>
      <c r="Y179" s="32">
        <v>9</v>
      </c>
      <c r="Z179" s="32"/>
      <c r="AA179" s="32"/>
      <c r="AB179" s="32">
        <v>4</v>
      </c>
      <c r="AC179" s="9">
        <f t="shared" si="13"/>
        <v>43</v>
      </c>
    </row>
    <row r="180" spans="1:30" customFormat="1">
      <c r="A180" s="40"/>
      <c r="B180" s="8" t="s">
        <v>302</v>
      </c>
      <c r="C180" s="8" t="s">
        <v>303</v>
      </c>
      <c r="D180" s="8">
        <v>1</v>
      </c>
      <c r="E180" s="33"/>
      <c r="F180" s="33"/>
      <c r="G180" s="33"/>
      <c r="H180" s="33"/>
      <c r="I180" s="33"/>
      <c r="J180" s="33">
        <v>4</v>
      </c>
      <c r="K180" s="33"/>
      <c r="L180" s="33"/>
      <c r="M180" s="33"/>
      <c r="N180" s="33"/>
      <c r="O180" s="33"/>
      <c r="P180" s="33">
        <v>1</v>
      </c>
      <c r="Q180" s="33"/>
      <c r="R180" s="33"/>
      <c r="S180" s="33"/>
      <c r="T180" s="33"/>
      <c r="U180" s="33"/>
      <c r="V180" s="33">
        <v>4</v>
      </c>
      <c r="W180" s="33"/>
      <c r="X180" s="33"/>
      <c r="Y180" s="33">
        <v>1</v>
      </c>
      <c r="Z180" s="33"/>
      <c r="AA180" s="33"/>
      <c r="AB180" s="33"/>
      <c r="AC180" s="9">
        <f t="shared" si="13"/>
        <v>10</v>
      </c>
    </row>
    <row r="181" spans="1:30" customFormat="1">
      <c r="A181" s="40"/>
      <c r="B181" s="31" t="s">
        <v>304</v>
      </c>
      <c r="C181" s="31" t="s">
        <v>305</v>
      </c>
      <c r="D181" s="31">
        <v>1</v>
      </c>
      <c r="E181" s="32"/>
      <c r="F181" s="32"/>
      <c r="G181" s="32"/>
      <c r="H181" s="32"/>
      <c r="I181" s="32"/>
      <c r="J181" s="32">
        <v>4</v>
      </c>
      <c r="K181" s="32"/>
      <c r="L181" s="32"/>
      <c r="M181" s="32">
        <v>1</v>
      </c>
      <c r="N181" s="32"/>
      <c r="O181" s="32"/>
      <c r="P181" s="32">
        <v>1</v>
      </c>
      <c r="Q181" s="32"/>
      <c r="R181" s="32"/>
      <c r="S181" s="32">
        <v>1</v>
      </c>
      <c r="T181" s="32"/>
      <c r="U181" s="32">
        <v>3</v>
      </c>
      <c r="V181" s="32"/>
      <c r="W181" s="32"/>
      <c r="X181" s="32">
        <v>1</v>
      </c>
      <c r="Y181" s="32">
        <v>3</v>
      </c>
      <c r="Z181" s="32"/>
      <c r="AA181" s="32"/>
      <c r="AB181" s="32">
        <v>1</v>
      </c>
      <c r="AC181" s="9">
        <f t="shared" si="13"/>
        <v>15</v>
      </c>
    </row>
    <row r="182" spans="1:30" customFormat="1">
      <c r="A182" s="40"/>
      <c r="B182" s="31" t="s">
        <v>306</v>
      </c>
      <c r="C182" s="31" t="s">
        <v>307</v>
      </c>
      <c r="D182" s="31">
        <v>1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>
        <v>1</v>
      </c>
      <c r="T182" s="32"/>
      <c r="U182" s="32"/>
      <c r="V182" s="32">
        <v>5</v>
      </c>
      <c r="W182" s="32"/>
      <c r="X182" s="32"/>
      <c r="Y182" s="32">
        <v>2</v>
      </c>
      <c r="Z182" s="32"/>
      <c r="AA182" s="32"/>
      <c r="AB182" s="32"/>
      <c r="AC182" s="9">
        <f t="shared" si="13"/>
        <v>8</v>
      </c>
    </row>
    <row r="183" spans="1:30" customFormat="1">
      <c r="A183" s="40"/>
      <c r="B183" s="31" t="s">
        <v>308</v>
      </c>
      <c r="C183" s="31" t="s">
        <v>309</v>
      </c>
      <c r="D183" s="31">
        <v>1</v>
      </c>
      <c r="E183" s="32"/>
      <c r="F183" s="32"/>
      <c r="G183" s="32"/>
      <c r="H183" s="32"/>
      <c r="I183" s="32">
        <v>2</v>
      </c>
      <c r="J183" s="32">
        <v>3</v>
      </c>
      <c r="K183" s="32"/>
      <c r="L183" s="32"/>
      <c r="M183" s="32">
        <v>2</v>
      </c>
      <c r="N183" s="32"/>
      <c r="O183" s="32"/>
      <c r="P183" s="32">
        <v>3</v>
      </c>
      <c r="Q183" s="32"/>
      <c r="R183" s="32"/>
      <c r="S183" s="32"/>
      <c r="T183" s="32"/>
      <c r="U183" s="32"/>
      <c r="V183" s="32">
        <v>7</v>
      </c>
      <c r="W183" s="32"/>
      <c r="X183" s="32"/>
      <c r="Y183" s="32">
        <v>3</v>
      </c>
      <c r="Z183" s="32"/>
      <c r="AA183" s="32"/>
      <c r="AB183" s="32">
        <v>2</v>
      </c>
      <c r="AC183" s="9">
        <f t="shared" si="13"/>
        <v>22</v>
      </c>
    </row>
    <row r="184" spans="1:30">
      <c r="A184" s="10"/>
      <c r="B184" s="45" t="s">
        <v>310</v>
      </c>
      <c r="C184" s="45"/>
      <c r="D184" s="4">
        <f>SUM(D175:D183)</f>
        <v>9</v>
      </c>
      <c r="E184" s="4">
        <f t="shared" ref="E184:AC184" si="14">SUM(E175:E183)</f>
        <v>0</v>
      </c>
      <c r="F184" s="4">
        <f t="shared" si="14"/>
        <v>0</v>
      </c>
      <c r="G184" s="4">
        <f t="shared" si="14"/>
        <v>0</v>
      </c>
      <c r="H184" s="4">
        <f t="shared" si="14"/>
        <v>0</v>
      </c>
      <c r="I184" s="4">
        <f t="shared" si="14"/>
        <v>6</v>
      </c>
      <c r="J184" s="4">
        <f t="shared" si="14"/>
        <v>56</v>
      </c>
      <c r="K184" s="4">
        <f t="shared" si="14"/>
        <v>0</v>
      </c>
      <c r="L184" s="4">
        <f t="shared" si="14"/>
        <v>12</v>
      </c>
      <c r="M184" s="4">
        <f t="shared" si="14"/>
        <v>62</v>
      </c>
      <c r="N184" s="4">
        <f t="shared" si="14"/>
        <v>0</v>
      </c>
      <c r="O184" s="4">
        <f t="shared" si="14"/>
        <v>6</v>
      </c>
      <c r="P184" s="4">
        <f t="shared" si="14"/>
        <v>31</v>
      </c>
      <c r="Q184" s="4">
        <f t="shared" si="14"/>
        <v>0</v>
      </c>
      <c r="R184" s="4">
        <f t="shared" si="14"/>
        <v>3</v>
      </c>
      <c r="S184" s="4">
        <f t="shared" si="14"/>
        <v>32</v>
      </c>
      <c r="T184" s="4">
        <f t="shared" si="14"/>
        <v>0</v>
      </c>
      <c r="U184" s="4">
        <f t="shared" si="14"/>
        <v>10</v>
      </c>
      <c r="V184" s="4">
        <f t="shared" si="14"/>
        <v>52</v>
      </c>
      <c r="W184" s="4">
        <f t="shared" si="14"/>
        <v>0</v>
      </c>
      <c r="X184" s="4">
        <f t="shared" si="14"/>
        <v>22</v>
      </c>
      <c r="Y184" s="4">
        <f t="shared" si="14"/>
        <v>52</v>
      </c>
      <c r="Z184" s="4">
        <f t="shared" si="14"/>
        <v>0</v>
      </c>
      <c r="AA184" s="4">
        <f t="shared" si="14"/>
        <v>1</v>
      </c>
      <c r="AB184" s="4">
        <f t="shared" si="14"/>
        <v>17</v>
      </c>
      <c r="AC184" s="4">
        <f t="shared" si="14"/>
        <v>362</v>
      </c>
      <c r="AD184" s="4"/>
    </row>
    <row r="185" spans="1:30">
      <c r="B185" s="11"/>
      <c r="C185" s="1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4.25" customHeight="1">
      <c r="B186" s="3"/>
      <c r="C186" s="3"/>
      <c r="D186" s="12"/>
      <c r="E186" s="41" t="s">
        <v>1</v>
      </c>
      <c r="F186" s="41"/>
      <c r="G186" s="41"/>
      <c r="H186" s="41" t="s">
        <v>2</v>
      </c>
      <c r="I186" s="41"/>
      <c r="J186" s="41"/>
      <c r="K186" s="41" t="s">
        <v>3</v>
      </c>
      <c r="L186" s="41"/>
      <c r="M186" s="41"/>
      <c r="N186" s="41" t="s">
        <v>4</v>
      </c>
      <c r="O186" s="41"/>
      <c r="P186" s="41"/>
      <c r="Q186" s="41" t="s">
        <v>5</v>
      </c>
      <c r="R186" s="41"/>
      <c r="S186" s="41"/>
      <c r="T186" s="41" t="s">
        <v>6</v>
      </c>
      <c r="U186" s="41"/>
      <c r="V186" s="41"/>
      <c r="W186" s="41" t="s">
        <v>7</v>
      </c>
      <c r="X186" s="41"/>
      <c r="Y186" s="41"/>
      <c r="Z186" s="41" t="s">
        <v>8</v>
      </c>
      <c r="AA186" s="41"/>
      <c r="AB186" s="41"/>
      <c r="AC186" s="47" t="s">
        <v>13</v>
      </c>
      <c r="AD186" s="4"/>
    </row>
    <row r="187" spans="1:30" ht="14.25" customHeight="1">
      <c r="A187" s="15"/>
      <c r="B187" s="4"/>
      <c r="C187" s="4"/>
      <c r="D187" s="12" t="s">
        <v>10</v>
      </c>
      <c r="E187" s="5" t="s">
        <v>400</v>
      </c>
      <c r="F187" s="13" t="s">
        <v>11</v>
      </c>
      <c r="G187" s="13" t="s">
        <v>12</v>
      </c>
      <c r="H187" s="5" t="s">
        <v>400</v>
      </c>
      <c r="I187" s="13" t="s">
        <v>11</v>
      </c>
      <c r="J187" s="13" t="s">
        <v>12</v>
      </c>
      <c r="K187" s="5" t="s">
        <v>400</v>
      </c>
      <c r="L187" s="13" t="s">
        <v>11</v>
      </c>
      <c r="M187" s="13" t="s">
        <v>12</v>
      </c>
      <c r="N187" s="5" t="s">
        <v>400</v>
      </c>
      <c r="O187" s="13" t="s">
        <v>11</v>
      </c>
      <c r="P187" s="13" t="s">
        <v>12</v>
      </c>
      <c r="Q187" s="5" t="s">
        <v>400</v>
      </c>
      <c r="R187" s="13" t="s">
        <v>11</v>
      </c>
      <c r="S187" s="13" t="s">
        <v>12</v>
      </c>
      <c r="T187" s="5" t="s">
        <v>400</v>
      </c>
      <c r="U187" s="13" t="s">
        <v>11</v>
      </c>
      <c r="V187" s="13" t="s">
        <v>12</v>
      </c>
      <c r="W187" s="5" t="s">
        <v>400</v>
      </c>
      <c r="X187" s="13" t="s">
        <v>11</v>
      </c>
      <c r="Y187" s="13" t="s">
        <v>12</v>
      </c>
      <c r="Z187" s="5" t="s">
        <v>400</v>
      </c>
      <c r="AA187" s="13" t="s">
        <v>11</v>
      </c>
      <c r="AB187" s="13" t="s">
        <v>12</v>
      </c>
      <c r="AC187" s="48"/>
      <c r="AD187" s="4"/>
    </row>
    <row r="188" spans="1:30" customFormat="1">
      <c r="A188" s="40" t="s">
        <v>311</v>
      </c>
      <c r="B188" s="31" t="s">
        <v>312</v>
      </c>
      <c r="C188" s="31" t="s">
        <v>313</v>
      </c>
      <c r="D188" s="31">
        <v>1</v>
      </c>
      <c r="E188" s="32"/>
      <c r="F188" s="32"/>
      <c r="G188" s="32"/>
      <c r="H188" s="32"/>
      <c r="I188" s="32"/>
      <c r="J188" s="32">
        <v>11</v>
      </c>
      <c r="K188" s="32"/>
      <c r="L188" s="32"/>
      <c r="M188" s="32">
        <v>3</v>
      </c>
      <c r="N188" s="32"/>
      <c r="O188" s="32"/>
      <c r="P188" s="32">
        <v>1</v>
      </c>
      <c r="Q188" s="32"/>
      <c r="R188" s="32"/>
      <c r="S188" s="32">
        <v>4</v>
      </c>
      <c r="T188" s="32"/>
      <c r="U188" s="32">
        <v>2</v>
      </c>
      <c r="V188" s="32">
        <v>8</v>
      </c>
      <c r="W188" s="32"/>
      <c r="X188" s="32">
        <v>6</v>
      </c>
      <c r="Y188" s="32">
        <v>17</v>
      </c>
      <c r="Z188" s="32"/>
      <c r="AA188" s="32">
        <v>2</v>
      </c>
      <c r="AB188" s="32">
        <v>19</v>
      </c>
      <c r="AC188" s="9">
        <f>SUM(E188:AB188)</f>
        <v>73</v>
      </c>
    </row>
    <row r="189" spans="1:30" customFormat="1">
      <c r="A189" s="40"/>
      <c r="B189" s="31" t="s">
        <v>401</v>
      </c>
      <c r="C189" s="31" t="s">
        <v>314</v>
      </c>
      <c r="D189" s="31">
        <v>1</v>
      </c>
      <c r="E189" s="32"/>
      <c r="F189" s="32"/>
      <c r="G189" s="32"/>
      <c r="H189" s="32"/>
      <c r="I189" s="32"/>
      <c r="J189" s="32">
        <v>12</v>
      </c>
      <c r="K189" s="32"/>
      <c r="L189" s="32"/>
      <c r="M189" s="32">
        <v>11</v>
      </c>
      <c r="N189" s="32"/>
      <c r="O189" s="32"/>
      <c r="P189" s="32"/>
      <c r="Q189" s="32"/>
      <c r="R189" s="32"/>
      <c r="S189" s="32"/>
      <c r="T189" s="32"/>
      <c r="U189" s="32"/>
      <c r="V189" s="32">
        <v>1</v>
      </c>
      <c r="W189" s="32"/>
      <c r="X189" s="32">
        <v>5</v>
      </c>
      <c r="Y189" s="32">
        <v>4</v>
      </c>
      <c r="Z189" s="32"/>
      <c r="AA189" s="32">
        <v>6</v>
      </c>
      <c r="AB189" s="32">
        <v>14</v>
      </c>
      <c r="AC189" s="9">
        <f t="shared" ref="AC189:AC212" si="15">SUM(E189:AB189)</f>
        <v>53</v>
      </c>
    </row>
    <row r="190" spans="1:30" customFormat="1">
      <c r="A190" s="40"/>
      <c r="B190" s="31" t="s">
        <v>315</v>
      </c>
      <c r="C190" s="31" t="s">
        <v>316</v>
      </c>
      <c r="D190" s="31">
        <v>1</v>
      </c>
      <c r="E190" s="32"/>
      <c r="F190" s="32"/>
      <c r="G190" s="32"/>
      <c r="H190" s="32"/>
      <c r="I190" s="32"/>
      <c r="J190" s="32">
        <v>2</v>
      </c>
      <c r="K190" s="32"/>
      <c r="L190" s="32"/>
      <c r="M190" s="32">
        <v>4</v>
      </c>
      <c r="N190" s="32"/>
      <c r="O190" s="32"/>
      <c r="P190" s="32"/>
      <c r="Q190" s="32"/>
      <c r="R190" s="32"/>
      <c r="S190" s="32">
        <v>1</v>
      </c>
      <c r="T190" s="32"/>
      <c r="U190" s="32"/>
      <c r="V190" s="32">
        <v>13</v>
      </c>
      <c r="W190" s="32"/>
      <c r="X190" s="32"/>
      <c r="Y190" s="32">
        <v>6</v>
      </c>
      <c r="Z190" s="32"/>
      <c r="AA190" s="32"/>
      <c r="AB190" s="32">
        <v>7</v>
      </c>
      <c r="AC190" s="9">
        <f t="shared" si="15"/>
        <v>33</v>
      </c>
    </row>
    <row r="191" spans="1:30" customFormat="1">
      <c r="A191" s="40"/>
      <c r="B191" s="31" t="s">
        <v>317</v>
      </c>
      <c r="C191" s="31" t="s">
        <v>318</v>
      </c>
      <c r="D191" s="31">
        <v>1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>
        <v>2</v>
      </c>
      <c r="W191" s="32"/>
      <c r="X191" s="32"/>
      <c r="Y191" s="32">
        <v>2</v>
      </c>
      <c r="Z191" s="32"/>
      <c r="AA191" s="32"/>
      <c r="AB191" s="32">
        <v>4</v>
      </c>
      <c r="AC191" s="9">
        <f t="shared" si="15"/>
        <v>8</v>
      </c>
    </row>
    <row r="192" spans="1:30" customFormat="1">
      <c r="A192" s="40"/>
      <c r="B192" s="31" t="s">
        <v>319</v>
      </c>
      <c r="C192" s="31" t="s">
        <v>320</v>
      </c>
      <c r="D192" s="31">
        <v>1</v>
      </c>
      <c r="E192" s="32"/>
      <c r="F192" s="32"/>
      <c r="G192" s="32"/>
      <c r="H192" s="32"/>
      <c r="I192" s="32"/>
      <c r="J192" s="32">
        <v>24</v>
      </c>
      <c r="K192" s="32"/>
      <c r="L192" s="32"/>
      <c r="M192" s="32">
        <v>21</v>
      </c>
      <c r="N192" s="32"/>
      <c r="O192" s="32"/>
      <c r="P192" s="32">
        <v>6</v>
      </c>
      <c r="Q192" s="32"/>
      <c r="R192" s="32">
        <v>2</v>
      </c>
      <c r="S192" s="32">
        <v>8</v>
      </c>
      <c r="T192" s="32"/>
      <c r="U192" s="32">
        <v>8</v>
      </c>
      <c r="V192" s="32">
        <v>27</v>
      </c>
      <c r="W192" s="32"/>
      <c r="X192" s="32">
        <v>1</v>
      </c>
      <c r="Y192" s="32">
        <v>21</v>
      </c>
      <c r="Z192" s="32"/>
      <c r="AA192" s="32">
        <v>1</v>
      </c>
      <c r="AB192" s="32">
        <v>4</v>
      </c>
      <c r="AC192" s="9">
        <f t="shared" si="15"/>
        <v>123</v>
      </c>
    </row>
    <row r="193" spans="1:29" customFormat="1">
      <c r="A193" s="40"/>
      <c r="B193" s="31" t="s">
        <v>321</v>
      </c>
      <c r="C193" s="31" t="s">
        <v>322</v>
      </c>
      <c r="D193" s="31">
        <v>1</v>
      </c>
      <c r="E193" s="32"/>
      <c r="F193" s="32"/>
      <c r="G193" s="32"/>
      <c r="H193" s="32"/>
      <c r="I193" s="32"/>
      <c r="J193" s="32">
        <v>12</v>
      </c>
      <c r="K193" s="32"/>
      <c r="L193" s="32"/>
      <c r="M193" s="32">
        <v>8</v>
      </c>
      <c r="N193" s="32"/>
      <c r="O193" s="32"/>
      <c r="P193" s="32"/>
      <c r="Q193" s="32"/>
      <c r="R193" s="32"/>
      <c r="S193" s="32">
        <v>4</v>
      </c>
      <c r="T193" s="32"/>
      <c r="U193" s="32">
        <v>3</v>
      </c>
      <c r="V193" s="32">
        <v>17</v>
      </c>
      <c r="W193" s="32"/>
      <c r="X193" s="32">
        <v>1</v>
      </c>
      <c r="Y193" s="32">
        <v>4</v>
      </c>
      <c r="Z193" s="32"/>
      <c r="AA193" s="32"/>
      <c r="AB193" s="32">
        <v>18</v>
      </c>
      <c r="AC193" s="9">
        <f t="shared" si="15"/>
        <v>67</v>
      </c>
    </row>
    <row r="194" spans="1:29" customFormat="1">
      <c r="A194" s="40"/>
      <c r="B194" s="31" t="s">
        <v>323</v>
      </c>
      <c r="C194" s="31" t="s">
        <v>324</v>
      </c>
      <c r="D194" s="31">
        <v>1</v>
      </c>
      <c r="E194" s="32"/>
      <c r="F194" s="32"/>
      <c r="G194" s="32"/>
      <c r="H194" s="32"/>
      <c r="I194" s="32">
        <v>4</v>
      </c>
      <c r="J194" s="32">
        <v>41</v>
      </c>
      <c r="K194" s="32"/>
      <c r="L194" s="32">
        <v>2</v>
      </c>
      <c r="M194" s="32">
        <v>20</v>
      </c>
      <c r="N194" s="32"/>
      <c r="O194" s="32">
        <v>1</v>
      </c>
      <c r="P194" s="32">
        <v>11</v>
      </c>
      <c r="Q194" s="32"/>
      <c r="R194" s="32">
        <v>1</v>
      </c>
      <c r="S194" s="32">
        <v>13</v>
      </c>
      <c r="T194" s="32"/>
      <c r="U194" s="32">
        <v>6</v>
      </c>
      <c r="V194" s="32">
        <v>10</v>
      </c>
      <c r="W194" s="32"/>
      <c r="X194" s="32">
        <v>12</v>
      </c>
      <c r="Y194" s="32">
        <v>25</v>
      </c>
      <c r="Z194" s="32"/>
      <c r="AA194" s="32">
        <v>9</v>
      </c>
      <c r="AB194" s="32">
        <v>55</v>
      </c>
      <c r="AC194" s="9">
        <f t="shared" si="15"/>
        <v>210</v>
      </c>
    </row>
    <row r="195" spans="1:29" customFormat="1">
      <c r="A195" s="40"/>
      <c r="B195" s="31" t="s">
        <v>325</v>
      </c>
      <c r="C195" s="31" t="s">
        <v>326</v>
      </c>
      <c r="D195" s="31">
        <v>1</v>
      </c>
      <c r="E195" s="32"/>
      <c r="F195" s="32"/>
      <c r="G195" s="32"/>
      <c r="H195" s="32"/>
      <c r="I195" s="32"/>
      <c r="J195" s="32">
        <v>29</v>
      </c>
      <c r="K195" s="32"/>
      <c r="L195" s="32">
        <v>2</v>
      </c>
      <c r="M195" s="32">
        <v>21</v>
      </c>
      <c r="N195" s="32"/>
      <c r="O195" s="32"/>
      <c r="P195" s="32"/>
      <c r="Q195" s="32"/>
      <c r="R195" s="32"/>
      <c r="S195" s="32">
        <v>2</v>
      </c>
      <c r="T195" s="32"/>
      <c r="U195" s="32">
        <v>1</v>
      </c>
      <c r="V195" s="32">
        <v>13</v>
      </c>
      <c r="W195" s="32"/>
      <c r="X195" s="32">
        <v>6</v>
      </c>
      <c r="Y195" s="32">
        <v>9</v>
      </c>
      <c r="Z195" s="32"/>
      <c r="AA195" s="32">
        <v>1</v>
      </c>
      <c r="AB195" s="32">
        <v>9</v>
      </c>
      <c r="AC195" s="9">
        <f t="shared" si="15"/>
        <v>93</v>
      </c>
    </row>
    <row r="196" spans="1:29" customFormat="1">
      <c r="A196" s="40"/>
      <c r="B196" s="31" t="s">
        <v>327</v>
      </c>
      <c r="C196" s="31" t="s">
        <v>328</v>
      </c>
      <c r="D196" s="31">
        <v>1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>
        <v>3</v>
      </c>
      <c r="W196" s="32"/>
      <c r="X196" s="32"/>
      <c r="Y196" s="32">
        <v>3</v>
      </c>
      <c r="Z196" s="32"/>
      <c r="AA196" s="32"/>
      <c r="AB196" s="32"/>
      <c r="AC196" s="9">
        <f t="shared" si="15"/>
        <v>6</v>
      </c>
    </row>
    <row r="197" spans="1:29" customFormat="1">
      <c r="A197" s="40"/>
      <c r="B197" s="31" t="s">
        <v>329</v>
      </c>
      <c r="C197" s="31" t="s">
        <v>330</v>
      </c>
      <c r="D197" s="31">
        <v>1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>
        <v>1</v>
      </c>
      <c r="Q197" s="32"/>
      <c r="R197" s="32"/>
      <c r="S197" s="32">
        <v>4</v>
      </c>
      <c r="T197" s="32"/>
      <c r="U197" s="32"/>
      <c r="V197" s="32">
        <v>3</v>
      </c>
      <c r="W197" s="32"/>
      <c r="X197" s="32"/>
      <c r="Y197" s="32">
        <v>1</v>
      </c>
      <c r="Z197" s="32"/>
      <c r="AA197" s="32"/>
      <c r="AB197" s="32"/>
      <c r="AC197" s="9">
        <f t="shared" si="15"/>
        <v>9</v>
      </c>
    </row>
    <row r="198" spans="1:29" customFormat="1">
      <c r="A198" s="40"/>
      <c r="B198" s="31" t="s">
        <v>331</v>
      </c>
      <c r="C198" s="31" t="s">
        <v>332</v>
      </c>
      <c r="D198" s="31">
        <v>1</v>
      </c>
      <c r="E198" s="32"/>
      <c r="F198" s="32"/>
      <c r="G198" s="32"/>
      <c r="H198" s="32"/>
      <c r="I198" s="32">
        <v>3</v>
      </c>
      <c r="J198" s="32">
        <v>9</v>
      </c>
      <c r="K198" s="32"/>
      <c r="L198" s="32">
        <v>1</v>
      </c>
      <c r="M198" s="32">
        <v>7</v>
      </c>
      <c r="N198" s="32"/>
      <c r="O198" s="32"/>
      <c r="P198" s="32">
        <v>3</v>
      </c>
      <c r="Q198" s="32"/>
      <c r="R198" s="32"/>
      <c r="S198" s="32">
        <v>2</v>
      </c>
      <c r="T198" s="32"/>
      <c r="U198" s="32"/>
      <c r="V198" s="32">
        <v>9</v>
      </c>
      <c r="W198" s="32"/>
      <c r="X198" s="32"/>
      <c r="Y198" s="32">
        <v>2</v>
      </c>
      <c r="Z198" s="32"/>
      <c r="AA198" s="32"/>
      <c r="AB198" s="32"/>
      <c r="AC198" s="9">
        <f t="shared" si="15"/>
        <v>36</v>
      </c>
    </row>
    <row r="199" spans="1:29" customFormat="1">
      <c r="A199" s="40"/>
      <c r="B199" s="8" t="s">
        <v>333</v>
      </c>
      <c r="C199" s="8" t="s">
        <v>334</v>
      </c>
      <c r="D199" s="8">
        <v>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>
        <v>1</v>
      </c>
      <c r="V199" s="33">
        <v>6</v>
      </c>
      <c r="W199" s="33"/>
      <c r="X199" s="33"/>
      <c r="Y199" s="33"/>
      <c r="Z199" s="33"/>
      <c r="AA199" s="33"/>
      <c r="AB199" s="33"/>
      <c r="AC199" s="9">
        <f t="shared" si="15"/>
        <v>7</v>
      </c>
    </row>
    <row r="200" spans="1:29" customFormat="1">
      <c r="A200" s="40"/>
      <c r="B200" s="31" t="s">
        <v>335</v>
      </c>
      <c r="C200" s="31" t="s">
        <v>336</v>
      </c>
      <c r="D200" s="31">
        <v>1</v>
      </c>
      <c r="E200" s="32"/>
      <c r="F200" s="32"/>
      <c r="G200" s="32"/>
      <c r="H200" s="32"/>
      <c r="I200" s="32">
        <v>1</v>
      </c>
      <c r="J200" s="32">
        <v>4</v>
      </c>
      <c r="K200" s="32"/>
      <c r="L200" s="32">
        <v>1</v>
      </c>
      <c r="M200" s="32">
        <v>5</v>
      </c>
      <c r="N200" s="32"/>
      <c r="O200" s="32"/>
      <c r="P200" s="32"/>
      <c r="Q200" s="32"/>
      <c r="R200" s="32"/>
      <c r="S200" s="32">
        <v>1</v>
      </c>
      <c r="T200" s="32"/>
      <c r="U200" s="32"/>
      <c r="V200" s="32">
        <v>9</v>
      </c>
      <c r="W200" s="32"/>
      <c r="X200" s="32"/>
      <c r="Y200" s="32">
        <v>1</v>
      </c>
      <c r="Z200" s="32"/>
      <c r="AA200" s="32"/>
      <c r="AB200" s="32"/>
      <c r="AC200" s="9">
        <f t="shared" si="15"/>
        <v>22</v>
      </c>
    </row>
    <row r="201" spans="1:29" customFormat="1">
      <c r="A201" s="40"/>
      <c r="B201" s="31" t="s">
        <v>337</v>
      </c>
      <c r="C201" s="31" t="s">
        <v>338</v>
      </c>
      <c r="D201" s="31">
        <v>1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>
        <v>5</v>
      </c>
      <c r="W201" s="32"/>
      <c r="X201" s="32"/>
      <c r="Y201" s="32">
        <v>3</v>
      </c>
      <c r="Z201" s="32"/>
      <c r="AA201" s="32"/>
      <c r="AB201" s="32"/>
      <c r="AC201" s="9">
        <f t="shared" si="15"/>
        <v>8</v>
      </c>
    </row>
    <row r="202" spans="1:29" customFormat="1">
      <c r="A202" s="40"/>
      <c r="B202" s="31" t="s">
        <v>367</v>
      </c>
      <c r="C202" s="31" t="s">
        <v>368</v>
      </c>
      <c r="D202" s="31">
        <v>1</v>
      </c>
      <c r="E202" s="32"/>
      <c r="F202" s="32"/>
      <c r="G202" s="32"/>
      <c r="H202" s="32"/>
      <c r="I202" s="32"/>
      <c r="J202" s="32">
        <v>9</v>
      </c>
      <c r="K202" s="32"/>
      <c r="L202" s="32"/>
      <c r="M202" s="32">
        <v>9</v>
      </c>
      <c r="N202" s="32"/>
      <c r="O202" s="32"/>
      <c r="P202" s="32"/>
      <c r="Q202" s="32"/>
      <c r="R202" s="32"/>
      <c r="S202" s="32">
        <v>3</v>
      </c>
      <c r="T202" s="32"/>
      <c r="U202" s="32">
        <v>1</v>
      </c>
      <c r="V202" s="32">
        <v>6</v>
      </c>
      <c r="W202" s="32"/>
      <c r="X202" s="32"/>
      <c r="Y202" s="32">
        <v>3</v>
      </c>
      <c r="Z202" s="32"/>
      <c r="AA202" s="32"/>
      <c r="AB202" s="32">
        <v>3</v>
      </c>
      <c r="AC202" s="9">
        <f t="shared" si="15"/>
        <v>34</v>
      </c>
    </row>
    <row r="203" spans="1:29" customFormat="1">
      <c r="A203" s="40"/>
      <c r="B203" s="31" t="s">
        <v>339</v>
      </c>
      <c r="C203" s="31" t="s">
        <v>340</v>
      </c>
      <c r="D203" s="31">
        <v>1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>
        <v>1</v>
      </c>
      <c r="S203" s="32"/>
      <c r="T203" s="32"/>
      <c r="U203" s="32"/>
      <c r="V203" s="32">
        <v>3</v>
      </c>
      <c r="W203" s="32"/>
      <c r="X203" s="32"/>
      <c r="Y203" s="32"/>
      <c r="Z203" s="32"/>
      <c r="AA203" s="32"/>
      <c r="AB203" s="32"/>
      <c r="AC203" s="9">
        <f t="shared" si="15"/>
        <v>4</v>
      </c>
    </row>
    <row r="204" spans="1:29" customFormat="1">
      <c r="A204" s="40"/>
      <c r="B204" s="31" t="s">
        <v>341</v>
      </c>
      <c r="C204" s="31" t="s">
        <v>342</v>
      </c>
      <c r="D204" s="31">
        <v>1</v>
      </c>
      <c r="E204" s="32"/>
      <c r="F204" s="32"/>
      <c r="G204" s="32"/>
      <c r="H204" s="32"/>
      <c r="I204" s="32"/>
      <c r="J204" s="32">
        <v>4</v>
      </c>
      <c r="K204" s="32"/>
      <c r="L204" s="32"/>
      <c r="M204" s="32">
        <v>6</v>
      </c>
      <c r="N204" s="32"/>
      <c r="O204" s="32"/>
      <c r="P204" s="32">
        <v>6</v>
      </c>
      <c r="Q204" s="32"/>
      <c r="R204" s="32"/>
      <c r="S204" s="32">
        <v>5</v>
      </c>
      <c r="T204" s="32"/>
      <c r="U204" s="32"/>
      <c r="V204" s="32">
        <v>4</v>
      </c>
      <c r="W204" s="32"/>
      <c r="X204" s="32">
        <v>16</v>
      </c>
      <c r="Y204" s="32">
        <v>17</v>
      </c>
      <c r="Z204" s="32"/>
      <c r="AA204" s="32">
        <v>8</v>
      </c>
      <c r="AB204" s="32">
        <v>31</v>
      </c>
      <c r="AC204" s="9">
        <f t="shared" si="15"/>
        <v>97</v>
      </c>
    </row>
    <row r="205" spans="1:29" customFormat="1">
      <c r="A205" s="40"/>
      <c r="B205" s="31" t="s">
        <v>343</v>
      </c>
      <c r="C205" s="31" t="s">
        <v>344</v>
      </c>
      <c r="D205" s="31">
        <v>1</v>
      </c>
      <c r="E205" s="32"/>
      <c r="F205" s="32"/>
      <c r="G205" s="32"/>
      <c r="H205" s="32"/>
      <c r="I205" s="32"/>
      <c r="J205" s="32">
        <v>7</v>
      </c>
      <c r="K205" s="32"/>
      <c r="L205" s="32">
        <v>1</v>
      </c>
      <c r="M205" s="32">
        <v>6</v>
      </c>
      <c r="N205" s="32"/>
      <c r="O205" s="32"/>
      <c r="P205" s="32">
        <v>1</v>
      </c>
      <c r="Q205" s="32"/>
      <c r="R205" s="32"/>
      <c r="S205" s="32">
        <v>5</v>
      </c>
      <c r="T205" s="32"/>
      <c r="U205" s="32"/>
      <c r="V205" s="32"/>
      <c r="W205" s="32"/>
      <c r="X205" s="32"/>
      <c r="Y205" s="32">
        <v>3</v>
      </c>
      <c r="Z205" s="32"/>
      <c r="AA205" s="32"/>
      <c r="AB205" s="32"/>
      <c r="AC205" s="9">
        <f t="shared" si="15"/>
        <v>23</v>
      </c>
    </row>
    <row r="206" spans="1:29" customFormat="1">
      <c r="A206" s="40"/>
      <c r="B206" s="31" t="s">
        <v>345</v>
      </c>
      <c r="C206" s="31" t="s">
        <v>346</v>
      </c>
      <c r="D206" s="31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>
        <v>6</v>
      </c>
      <c r="W206" s="32"/>
      <c r="X206" s="32"/>
      <c r="Y206" s="32">
        <v>2</v>
      </c>
      <c r="Z206" s="32"/>
      <c r="AA206" s="32"/>
      <c r="AB206" s="32"/>
      <c r="AC206" s="9">
        <f t="shared" si="15"/>
        <v>8</v>
      </c>
    </row>
    <row r="207" spans="1:29" customFormat="1">
      <c r="A207" s="40"/>
      <c r="B207" s="31" t="s">
        <v>347</v>
      </c>
      <c r="C207" s="31" t="s">
        <v>348</v>
      </c>
      <c r="D207" s="31">
        <v>1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>
        <v>1</v>
      </c>
      <c r="Q207" s="32"/>
      <c r="R207" s="32"/>
      <c r="S207" s="32">
        <v>4</v>
      </c>
      <c r="T207" s="32"/>
      <c r="U207" s="32"/>
      <c r="V207" s="32">
        <v>5</v>
      </c>
      <c r="W207" s="32"/>
      <c r="X207" s="32"/>
      <c r="Y207" s="32">
        <v>3</v>
      </c>
      <c r="Z207" s="32"/>
      <c r="AA207" s="32"/>
      <c r="AB207" s="32">
        <v>1</v>
      </c>
      <c r="AC207" s="9">
        <f t="shared" si="15"/>
        <v>14</v>
      </c>
    </row>
    <row r="208" spans="1:29" customFormat="1">
      <c r="A208" s="40"/>
      <c r="B208" s="31" t="s">
        <v>349</v>
      </c>
      <c r="C208" s="31" t="s">
        <v>350</v>
      </c>
      <c r="D208" s="31">
        <v>1</v>
      </c>
      <c r="E208" s="32"/>
      <c r="F208" s="32"/>
      <c r="G208" s="32"/>
      <c r="H208" s="32"/>
      <c r="I208" s="32"/>
      <c r="J208" s="32"/>
      <c r="K208" s="32"/>
      <c r="L208" s="32"/>
      <c r="M208" s="32">
        <v>1</v>
      </c>
      <c r="N208" s="32"/>
      <c r="O208" s="32"/>
      <c r="P208" s="32">
        <v>1</v>
      </c>
      <c r="Q208" s="32"/>
      <c r="R208" s="32"/>
      <c r="S208" s="32"/>
      <c r="T208" s="32"/>
      <c r="U208" s="32"/>
      <c r="V208" s="32">
        <v>1</v>
      </c>
      <c r="W208" s="32"/>
      <c r="X208" s="32"/>
      <c r="Y208" s="32"/>
      <c r="Z208" s="32"/>
      <c r="AA208" s="32">
        <v>1</v>
      </c>
      <c r="AB208" s="32">
        <v>1</v>
      </c>
      <c r="AC208" s="9">
        <f t="shared" si="15"/>
        <v>5</v>
      </c>
    </row>
    <row r="209" spans="1:30" customFormat="1">
      <c r="A209" s="40"/>
      <c r="B209" s="31" t="s">
        <v>351</v>
      </c>
      <c r="C209" s="31" t="s">
        <v>352</v>
      </c>
      <c r="D209" s="31">
        <v>1</v>
      </c>
      <c r="E209" s="32"/>
      <c r="F209" s="32"/>
      <c r="G209" s="32"/>
      <c r="H209" s="32"/>
      <c r="I209" s="32"/>
      <c r="J209" s="32">
        <v>3</v>
      </c>
      <c r="K209" s="32"/>
      <c r="L209" s="32"/>
      <c r="M209" s="32">
        <v>8</v>
      </c>
      <c r="N209" s="32"/>
      <c r="O209" s="32"/>
      <c r="P209" s="32">
        <v>1</v>
      </c>
      <c r="Q209" s="32"/>
      <c r="R209" s="32"/>
      <c r="S209" s="32">
        <v>3</v>
      </c>
      <c r="T209" s="32"/>
      <c r="U209" s="32"/>
      <c r="V209" s="32">
        <v>10</v>
      </c>
      <c r="W209" s="32"/>
      <c r="X209" s="32"/>
      <c r="Y209" s="32">
        <v>1</v>
      </c>
      <c r="Z209" s="32"/>
      <c r="AA209" s="32"/>
      <c r="AB209" s="32">
        <v>4</v>
      </c>
      <c r="AC209" s="9">
        <f t="shared" si="15"/>
        <v>30</v>
      </c>
    </row>
    <row r="210" spans="1:30" customFormat="1">
      <c r="A210" s="40"/>
      <c r="B210" s="8" t="s">
        <v>353</v>
      </c>
      <c r="C210" s="8" t="s">
        <v>354</v>
      </c>
      <c r="D210" s="8">
        <v>1</v>
      </c>
      <c r="E210" s="8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>
        <f t="shared" si="15"/>
        <v>0</v>
      </c>
    </row>
    <row r="211" spans="1:30" customFormat="1">
      <c r="A211" s="40"/>
      <c r="B211" s="31" t="s">
        <v>369</v>
      </c>
      <c r="C211" s="31" t="s">
        <v>408</v>
      </c>
      <c r="D211" s="31">
        <v>1</v>
      </c>
      <c r="E211" s="32"/>
      <c r="F211" s="32"/>
      <c r="G211" s="32"/>
      <c r="H211" s="32"/>
      <c r="I211" s="32"/>
      <c r="J211" s="32"/>
      <c r="K211" s="32"/>
      <c r="L211" s="32"/>
      <c r="M211" s="32">
        <v>2</v>
      </c>
      <c r="N211" s="32"/>
      <c r="O211" s="32"/>
      <c r="P211" s="32"/>
      <c r="Q211" s="32"/>
      <c r="R211" s="32"/>
      <c r="S211" s="32"/>
      <c r="T211" s="32"/>
      <c r="U211" s="32"/>
      <c r="V211" s="32">
        <v>2</v>
      </c>
      <c r="W211" s="32"/>
      <c r="X211" s="32"/>
      <c r="Y211" s="32"/>
      <c r="Z211" s="32"/>
      <c r="AA211" s="32"/>
      <c r="AB211" s="32"/>
      <c r="AC211" s="9">
        <f t="shared" si="15"/>
        <v>4</v>
      </c>
    </row>
    <row r="212" spans="1:30" customFormat="1">
      <c r="A212" s="40"/>
      <c r="B212" s="31" t="s">
        <v>355</v>
      </c>
      <c r="C212" s="31" t="s">
        <v>356</v>
      </c>
      <c r="D212" s="31">
        <v>1</v>
      </c>
      <c r="E212" s="32"/>
      <c r="F212" s="32"/>
      <c r="G212" s="32"/>
      <c r="H212" s="32"/>
      <c r="I212" s="32"/>
      <c r="J212" s="32"/>
      <c r="K212" s="32"/>
      <c r="L212" s="32"/>
      <c r="M212" s="32">
        <v>1</v>
      </c>
      <c r="N212" s="32"/>
      <c r="O212" s="32"/>
      <c r="P212" s="32"/>
      <c r="Q212" s="32"/>
      <c r="R212" s="32"/>
      <c r="S212" s="32">
        <v>1</v>
      </c>
      <c r="T212" s="32"/>
      <c r="U212" s="32"/>
      <c r="V212" s="32">
        <v>2</v>
      </c>
      <c r="W212" s="32"/>
      <c r="X212" s="32"/>
      <c r="Y212" s="32">
        <v>1</v>
      </c>
      <c r="Z212" s="32"/>
      <c r="AA212" s="32"/>
      <c r="AB212" s="32"/>
      <c r="AC212" s="9">
        <f t="shared" si="15"/>
        <v>5</v>
      </c>
    </row>
    <row r="213" spans="1:30" ht="14.25">
      <c r="A213" s="16"/>
      <c r="B213" s="45" t="s">
        <v>357</v>
      </c>
      <c r="C213" s="45"/>
      <c r="D213" s="4">
        <f>SUM(D188:D212)</f>
        <v>25</v>
      </c>
      <c r="E213" s="4">
        <f t="shared" ref="E213:AC213" si="16">SUM(E188:E212)</f>
        <v>0</v>
      </c>
      <c r="F213" s="4">
        <f t="shared" si="16"/>
        <v>0</v>
      </c>
      <c r="G213" s="4">
        <f t="shared" si="16"/>
        <v>0</v>
      </c>
      <c r="H213" s="4">
        <f t="shared" si="16"/>
        <v>0</v>
      </c>
      <c r="I213" s="4">
        <f t="shared" si="16"/>
        <v>8</v>
      </c>
      <c r="J213" s="4">
        <f t="shared" si="16"/>
        <v>167</v>
      </c>
      <c r="K213" s="4">
        <f t="shared" si="16"/>
        <v>0</v>
      </c>
      <c r="L213" s="4">
        <f t="shared" si="16"/>
        <v>7</v>
      </c>
      <c r="M213" s="4">
        <f t="shared" si="16"/>
        <v>133</v>
      </c>
      <c r="N213" s="4">
        <f t="shared" si="16"/>
        <v>0</v>
      </c>
      <c r="O213" s="4">
        <f t="shared" si="16"/>
        <v>1</v>
      </c>
      <c r="P213" s="4">
        <f t="shared" si="16"/>
        <v>32</v>
      </c>
      <c r="Q213" s="4">
        <f t="shared" si="16"/>
        <v>0</v>
      </c>
      <c r="R213" s="4">
        <f t="shared" si="16"/>
        <v>4</v>
      </c>
      <c r="S213" s="4">
        <f t="shared" si="16"/>
        <v>60</v>
      </c>
      <c r="T213" s="4">
        <f t="shared" si="16"/>
        <v>0</v>
      </c>
      <c r="U213" s="4">
        <f t="shared" si="16"/>
        <v>22</v>
      </c>
      <c r="V213" s="4">
        <f t="shared" si="16"/>
        <v>165</v>
      </c>
      <c r="W213" s="4">
        <f t="shared" si="16"/>
        <v>0</v>
      </c>
      <c r="X213" s="4">
        <f t="shared" si="16"/>
        <v>47</v>
      </c>
      <c r="Y213" s="4">
        <f t="shared" si="16"/>
        <v>128</v>
      </c>
      <c r="Z213" s="4">
        <f t="shared" si="16"/>
        <v>0</v>
      </c>
      <c r="AA213" s="4">
        <f t="shared" si="16"/>
        <v>28</v>
      </c>
      <c r="AB213" s="4">
        <f t="shared" si="16"/>
        <v>170</v>
      </c>
      <c r="AC213" s="4">
        <f t="shared" si="16"/>
        <v>972</v>
      </c>
      <c r="AD213" s="4"/>
    </row>
    <row r="214" spans="1:30" ht="14.25">
      <c r="A214" s="16"/>
    </row>
    <row r="215" spans="1:30" ht="14.25">
      <c r="A215" s="16"/>
      <c r="B215" s="16"/>
      <c r="C215" s="16"/>
      <c r="D215" s="17"/>
      <c r="E215" s="41" t="s">
        <v>1</v>
      </c>
      <c r="F215" s="41"/>
      <c r="G215" s="41"/>
      <c r="H215" s="41" t="s">
        <v>2</v>
      </c>
      <c r="I215" s="41"/>
      <c r="J215" s="41"/>
      <c r="K215" s="41" t="s">
        <v>3</v>
      </c>
      <c r="L215" s="41"/>
      <c r="M215" s="41"/>
      <c r="N215" s="41" t="s">
        <v>4</v>
      </c>
      <c r="O215" s="41"/>
      <c r="P215" s="41"/>
      <c r="Q215" s="41" t="s">
        <v>5</v>
      </c>
      <c r="R215" s="41"/>
      <c r="S215" s="41"/>
      <c r="T215" s="41" t="s">
        <v>6</v>
      </c>
      <c r="U215" s="41"/>
      <c r="V215" s="41"/>
      <c r="W215" s="41" t="s">
        <v>7</v>
      </c>
      <c r="X215" s="41"/>
      <c r="Y215" s="41"/>
      <c r="Z215" s="41" t="s">
        <v>8</v>
      </c>
      <c r="AA215" s="41"/>
      <c r="AB215" s="41"/>
      <c r="AC215" s="50" t="s">
        <v>13</v>
      </c>
    </row>
    <row r="216" spans="1:30" ht="14.25">
      <c r="A216" s="16"/>
      <c r="B216" s="16"/>
      <c r="C216" s="16"/>
      <c r="D216" s="17" t="s">
        <v>10</v>
      </c>
      <c r="E216" s="5" t="s">
        <v>400</v>
      </c>
      <c r="F216" s="13" t="s">
        <v>11</v>
      </c>
      <c r="G216" s="13" t="s">
        <v>12</v>
      </c>
      <c r="H216" s="5" t="s">
        <v>400</v>
      </c>
      <c r="I216" s="13" t="s">
        <v>11</v>
      </c>
      <c r="J216" s="13" t="s">
        <v>12</v>
      </c>
      <c r="K216" s="5" t="s">
        <v>400</v>
      </c>
      <c r="L216" s="13" t="s">
        <v>11</v>
      </c>
      <c r="M216" s="13" t="s">
        <v>12</v>
      </c>
      <c r="N216" s="5" t="s">
        <v>400</v>
      </c>
      <c r="O216" s="13" t="s">
        <v>11</v>
      </c>
      <c r="P216" s="13" t="s">
        <v>12</v>
      </c>
      <c r="Q216" s="5" t="s">
        <v>400</v>
      </c>
      <c r="R216" s="13" t="s">
        <v>11</v>
      </c>
      <c r="S216" s="13" t="s">
        <v>12</v>
      </c>
      <c r="T216" s="5" t="s">
        <v>400</v>
      </c>
      <c r="U216" s="13" t="s">
        <v>11</v>
      </c>
      <c r="V216" s="13" t="s">
        <v>12</v>
      </c>
      <c r="W216" s="5" t="s">
        <v>400</v>
      </c>
      <c r="X216" s="13" t="s">
        <v>11</v>
      </c>
      <c r="Y216" s="13" t="s">
        <v>12</v>
      </c>
      <c r="Z216" s="5" t="s">
        <v>400</v>
      </c>
      <c r="AA216" s="13" t="s">
        <v>11</v>
      </c>
      <c r="AB216" s="13" t="s">
        <v>12</v>
      </c>
      <c r="AC216" s="51"/>
    </row>
    <row r="217" spans="1:30">
      <c r="A217" s="42" t="s">
        <v>415</v>
      </c>
      <c r="B217" s="42"/>
      <c r="C217" s="42"/>
      <c r="D217" s="19">
        <f>D213+D184+D171+D132+D117+D102+D71+D40+D29</f>
        <v>176</v>
      </c>
      <c r="E217" s="19">
        <f>E213+E184+E171+E132+E117+E102+E71+E40+E29</f>
        <v>0</v>
      </c>
      <c r="F217" s="19">
        <f>F213+F184+F171+F132+F117+F102+F71+F40+F29</f>
        <v>1</v>
      </c>
      <c r="G217" s="19">
        <f>G213+G184+G171+G132+G117+G102+G71+G40+G29</f>
        <v>3</v>
      </c>
      <c r="H217" s="19">
        <f>H213+H184+H171+H132+H117+H102+H71+H40+H29</f>
        <v>0</v>
      </c>
      <c r="I217" s="19">
        <f>I213+I184+I171+I132+I117+I102+I71+I40+I29</f>
        <v>129</v>
      </c>
      <c r="J217" s="19">
        <f>J213+J184+J171+J132+J117+J102+J71+J40+J29</f>
        <v>1526</v>
      </c>
      <c r="K217" s="19">
        <f>K213+K184+K171+K132+K117+K102+K71+K40+K29</f>
        <v>0</v>
      </c>
      <c r="L217" s="19">
        <f>L213+L184+L171+L132+L117+L102+L71+L40+L29</f>
        <v>144</v>
      </c>
      <c r="M217" s="19">
        <f>M213+M184+M171+M132+M117+M102+M71+M40+M29</f>
        <v>1219</v>
      </c>
      <c r="N217" s="19">
        <f>N213+N184+N171+N132+N117+N102+N71+N40+N29</f>
        <v>0</v>
      </c>
      <c r="O217" s="19">
        <f>O213+O184+O171+O132+O117+O102+O71+O40+O29</f>
        <v>43</v>
      </c>
      <c r="P217" s="19">
        <f>P213+P184+P171+P132+P117+P102+P71+P40+P29</f>
        <v>253</v>
      </c>
      <c r="Q217" s="19">
        <f>Q213+Q184+Q171+Q132+Q117+Q102+Q71+Q40+Q29</f>
        <v>0</v>
      </c>
      <c r="R217" s="19">
        <f>R213+R184+R171+R132+R117+R102+R71+R40+R29</f>
        <v>74</v>
      </c>
      <c r="S217" s="19">
        <f>S213+S184+S171+S132+S117+S102+S71+S40+S29</f>
        <v>609</v>
      </c>
      <c r="T217" s="19">
        <f>T213+T184+T171+T132+T117+T102+T71+T40+T29</f>
        <v>0</v>
      </c>
      <c r="U217" s="19">
        <f>U213+U184+U171+U132+U117+U102+U71+U40+U29</f>
        <v>202</v>
      </c>
      <c r="V217" s="19">
        <f>V213+V184+V171+V132+V117+V102+V71+V40+V29</f>
        <v>1523</v>
      </c>
      <c r="W217" s="19">
        <f>W213+W184+W171+W132+W117+W102+W71+W40+W29</f>
        <v>7</v>
      </c>
      <c r="X217" s="19">
        <f>X213+X184+X171+X132+X117+X102+X71+X40+X29</f>
        <v>394</v>
      </c>
      <c r="Y217" s="19">
        <f>Y213+Y184+Y171+Y132+Y117+Y102+Y71+Y40+Y29</f>
        <v>1352</v>
      </c>
      <c r="Z217" s="19">
        <f>Z213+Z184+Z171+Z132+Z117+Z102+Z71+Z40+Z29</f>
        <v>0</v>
      </c>
      <c r="AA217" s="19">
        <f>AA213+AA184+AA171+AA132+AA117+AA102+AA71+AA40+AA29</f>
        <v>270</v>
      </c>
      <c r="AB217" s="19">
        <f>AB213+AB184+AB171+AB132+AB117+AB102+AB71+AB40+AB29</f>
        <v>1379</v>
      </c>
      <c r="AC217" s="27">
        <f>AC213+AC184+AC171+AC132+AC117+AC102+AC71+AC40+AC29</f>
        <v>9128</v>
      </c>
    </row>
    <row r="218" spans="1:30">
      <c r="A218" s="42" t="s">
        <v>358</v>
      </c>
      <c r="B218" s="42"/>
      <c r="C218" s="42"/>
      <c r="D218" s="19">
        <v>193</v>
      </c>
      <c r="E218" s="19"/>
      <c r="F218" s="19">
        <v>0</v>
      </c>
      <c r="G218" s="19">
        <v>7</v>
      </c>
      <c r="H218" s="19"/>
      <c r="I218" s="19">
        <v>152</v>
      </c>
      <c r="J218" s="19">
        <v>1676</v>
      </c>
      <c r="K218" s="19"/>
      <c r="L218" s="19">
        <v>127</v>
      </c>
      <c r="M218" s="19">
        <v>1312</v>
      </c>
      <c r="N218" s="19"/>
      <c r="O218" s="19">
        <v>22</v>
      </c>
      <c r="P218" s="19">
        <v>262</v>
      </c>
      <c r="Q218" s="19"/>
      <c r="R218" s="19">
        <v>74</v>
      </c>
      <c r="S218" s="19">
        <v>606</v>
      </c>
      <c r="T218" s="19"/>
      <c r="U218" s="19">
        <v>221</v>
      </c>
      <c r="V218" s="19">
        <v>1528</v>
      </c>
      <c r="W218" s="19"/>
      <c r="X218" s="19">
        <v>331</v>
      </c>
      <c r="Y218" s="19">
        <v>1283</v>
      </c>
      <c r="Z218" s="19"/>
      <c r="AA218" s="19">
        <v>224</v>
      </c>
      <c r="AB218" s="19">
        <v>1184</v>
      </c>
      <c r="AC218" s="27">
        <v>9009</v>
      </c>
    </row>
    <row r="219" spans="1:30">
      <c r="A219" s="42" t="s">
        <v>373</v>
      </c>
      <c r="B219" s="42"/>
      <c r="C219" s="42"/>
      <c r="D219" s="19">
        <v>201</v>
      </c>
      <c r="E219" s="19"/>
      <c r="F219" s="19">
        <v>2</v>
      </c>
      <c r="G219" s="19">
        <v>16</v>
      </c>
      <c r="H219" s="19"/>
      <c r="I219" s="19">
        <v>174</v>
      </c>
      <c r="J219" s="19">
        <v>1752</v>
      </c>
      <c r="K219" s="19"/>
      <c r="L219" s="19">
        <v>139</v>
      </c>
      <c r="M219" s="19">
        <v>1277</v>
      </c>
      <c r="N219" s="19"/>
      <c r="O219" s="19">
        <v>29</v>
      </c>
      <c r="P219" s="19">
        <v>295</v>
      </c>
      <c r="Q219" s="19"/>
      <c r="R219" s="19">
        <v>82</v>
      </c>
      <c r="S219" s="19">
        <v>597</v>
      </c>
      <c r="T219" s="19"/>
      <c r="U219" s="19">
        <v>235</v>
      </c>
      <c r="V219" s="19">
        <v>1685</v>
      </c>
      <c r="W219" s="19"/>
      <c r="X219" s="19">
        <v>300</v>
      </c>
      <c r="Y219" s="19">
        <v>1231</v>
      </c>
      <c r="Z219" s="19"/>
      <c r="AA219" s="19">
        <v>196</v>
      </c>
      <c r="AB219" s="19">
        <v>1034</v>
      </c>
      <c r="AC219" s="27">
        <v>9044</v>
      </c>
    </row>
    <row r="220" spans="1:30">
      <c r="A220" s="42" t="s">
        <v>359</v>
      </c>
      <c r="B220" s="42"/>
      <c r="C220" s="42"/>
      <c r="D220" s="19">
        <v>209</v>
      </c>
      <c r="E220" s="19"/>
      <c r="F220" s="19">
        <v>4</v>
      </c>
      <c r="G220" s="19">
        <v>17</v>
      </c>
      <c r="H220" s="19"/>
      <c r="I220" s="19">
        <v>194</v>
      </c>
      <c r="J220" s="19">
        <v>1926</v>
      </c>
      <c r="K220" s="19"/>
      <c r="L220" s="19">
        <v>146</v>
      </c>
      <c r="M220" s="19">
        <v>1452</v>
      </c>
      <c r="N220" s="19"/>
      <c r="O220" s="19">
        <v>32</v>
      </c>
      <c r="P220" s="18">
        <v>372</v>
      </c>
      <c r="Q220" s="18"/>
      <c r="R220" s="19">
        <v>71</v>
      </c>
      <c r="S220" s="19">
        <v>710</v>
      </c>
      <c r="T220" s="19"/>
      <c r="U220" s="19">
        <v>244</v>
      </c>
      <c r="V220" s="19">
        <v>1968</v>
      </c>
      <c r="W220" s="19"/>
      <c r="X220" s="19">
        <v>342</v>
      </c>
      <c r="Y220" s="19">
        <v>1382</v>
      </c>
      <c r="Z220" s="19"/>
      <c r="AA220" s="19">
        <v>206</v>
      </c>
      <c r="AB220" s="19">
        <v>1156</v>
      </c>
      <c r="AC220" s="19">
        <v>10222</v>
      </c>
    </row>
    <row r="221" spans="1:30">
      <c r="A221" s="42" t="s">
        <v>360</v>
      </c>
      <c r="B221" s="42"/>
      <c r="C221" s="42"/>
      <c r="D221" s="19">
        <v>204</v>
      </c>
      <c r="E221" s="19"/>
      <c r="F221" s="19">
        <v>8</v>
      </c>
      <c r="G221" s="19">
        <v>15</v>
      </c>
      <c r="H221" s="19"/>
      <c r="I221" s="19">
        <v>211</v>
      </c>
      <c r="J221" s="19">
        <v>1681</v>
      </c>
      <c r="K221" s="19"/>
      <c r="L221" s="19">
        <v>160</v>
      </c>
      <c r="M221" s="19">
        <v>1353</v>
      </c>
      <c r="N221" s="19"/>
      <c r="O221" s="19">
        <v>42</v>
      </c>
      <c r="P221" s="18">
        <v>390</v>
      </c>
      <c r="Q221" s="18"/>
      <c r="R221" s="19">
        <v>87</v>
      </c>
      <c r="S221" s="19">
        <v>686</v>
      </c>
      <c r="T221" s="19"/>
      <c r="U221" s="19">
        <v>202</v>
      </c>
      <c r="V221" s="19">
        <v>1871</v>
      </c>
      <c r="W221" s="19"/>
      <c r="X221" s="19">
        <v>262</v>
      </c>
      <c r="Y221" s="19">
        <v>1214</v>
      </c>
      <c r="Z221" s="19"/>
      <c r="AA221" s="19">
        <v>146</v>
      </c>
      <c r="AB221" s="19">
        <v>962</v>
      </c>
      <c r="AC221" s="19">
        <v>9290</v>
      </c>
    </row>
    <row r="222" spans="1:30" ht="13.5" customHeight="1">
      <c r="A222" s="42" t="s">
        <v>425</v>
      </c>
      <c r="B222" s="42"/>
      <c r="C222" s="42"/>
      <c r="D222" s="19">
        <f>D217-D221</f>
        <v>-28</v>
      </c>
      <c r="E222" s="19">
        <f t="shared" ref="E222:AB222" si="17">E217-E221</f>
        <v>0</v>
      </c>
      <c r="F222" s="19">
        <f t="shared" si="17"/>
        <v>-7</v>
      </c>
      <c r="G222" s="19">
        <f t="shared" si="17"/>
        <v>-12</v>
      </c>
      <c r="H222" s="19">
        <f t="shared" si="17"/>
        <v>0</v>
      </c>
      <c r="I222" s="19">
        <f t="shared" si="17"/>
        <v>-82</v>
      </c>
      <c r="J222" s="19">
        <f t="shared" si="17"/>
        <v>-155</v>
      </c>
      <c r="K222" s="19">
        <f t="shared" si="17"/>
        <v>0</v>
      </c>
      <c r="L222" s="19">
        <f t="shared" si="17"/>
        <v>-16</v>
      </c>
      <c r="M222" s="19">
        <f t="shared" si="17"/>
        <v>-134</v>
      </c>
      <c r="N222" s="19">
        <f t="shared" si="17"/>
        <v>0</v>
      </c>
      <c r="O222" s="19">
        <f t="shared" si="17"/>
        <v>1</v>
      </c>
      <c r="P222" s="19">
        <f t="shared" si="17"/>
        <v>-137</v>
      </c>
      <c r="Q222" s="19">
        <f t="shared" si="17"/>
        <v>0</v>
      </c>
      <c r="R222" s="19">
        <f t="shared" si="17"/>
        <v>-13</v>
      </c>
      <c r="S222" s="19">
        <f t="shared" si="17"/>
        <v>-77</v>
      </c>
      <c r="T222" s="19">
        <f t="shared" si="17"/>
        <v>0</v>
      </c>
      <c r="U222" s="19">
        <f t="shared" si="17"/>
        <v>0</v>
      </c>
      <c r="V222" s="19">
        <f t="shared" si="17"/>
        <v>-348</v>
      </c>
      <c r="W222" s="19">
        <f t="shared" si="17"/>
        <v>7</v>
      </c>
      <c r="X222" s="19">
        <f t="shared" si="17"/>
        <v>132</v>
      </c>
      <c r="Y222" s="19">
        <f t="shared" si="17"/>
        <v>138</v>
      </c>
      <c r="Z222" s="19">
        <f t="shared" si="17"/>
        <v>0</v>
      </c>
      <c r="AA222" s="19">
        <f t="shared" si="17"/>
        <v>124</v>
      </c>
      <c r="AB222" s="19">
        <f t="shared" si="17"/>
        <v>417</v>
      </c>
      <c r="AC222" s="19">
        <f t="shared" ref="AC222" si="18">AC217-AC221</f>
        <v>-162</v>
      </c>
    </row>
    <row r="223" spans="1:30" ht="13.5" customHeight="1">
      <c r="A223" s="42" t="s">
        <v>426</v>
      </c>
      <c r="B223" s="42"/>
      <c r="C223" s="42"/>
      <c r="D223" s="20">
        <f>D222/D221*100</f>
        <v>-13.725490196078432</v>
      </c>
      <c r="E223" s="20"/>
      <c r="F223" s="20">
        <f t="shared" ref="F223:AC223" si="19">F222/F221*100</f>
        <v>-87.5</v>
      </c>
      <c r="G223" s="20">
        <f t="shared" si="19"/>
        <v>-80</v>
      </c>
      <c r="H223" s="20"/>
      <c r="I223" s="20">
        <f t="shared" si="19"/>
        <v>-38.862559241706165</v>
      </c>
      <c r="J223" s="20">
        <f t="shared" si="19"/>
        <v>-9.2207019631171914</v>
      </c>
      <c r="K223" s="20"/>
      <c r="L223" s="20">
        <f t="shared" si="19"/>
        <v>-10</v>
      </c>
      <c r="M223" s="20">
        <f t="shared" si="19"/>
        <v>-9.9039172209903921</v>
      </c>
      <c r="N223" s="20"/>
      <c r="O223" s="20">
        <f t="shared" si="19"/>
        <v>2.3809523809523809</v>
      </c>
      <c r="P223" s="20">
        <f t="shared" si="19"/>
        <v>-35.128205128205124</v>
      </c>
      <c r="Q223" s="20"/>
      <c r="R223" s="20">
        <f t="shared" si="19"/>
        <v>-14.942528735632186</v>
      </c>
      <c r="S223" s="20">
        <f t="shared" si="19"/>
        <v>-11.224489795918368</v>
      </c>
      <c r="T223" s="20"/>
      <c r="U223" s="20">
        <f t="shared" si="19"/>
        <v>0</v>
      </c>
      <c r="V223" s="20">
        <f t="shared" si="19"/>
        <v>-18.599679315873864</v>
      </c>
      <c r="W223" s="20"/>
      <c r="X223" s="20">
        <f t="shared" si="19"/>
        <v>50.381679389312971</v>
      </c>
      <c r="Y223" s="20">
        <f t="shared" si="19"/>
        <v>11.367380560131796</v>
      </c>
      <c r="Z223" s="20"/>
      <c r="AA223" s="20">
        <f t="shared" si="19"/>
        <v>84.93150684931507</v>
      </c>
      <c r="AB223" s="20">
        <f t="shared" si="19"/>
        <v>43.347193347193347</v>
      </c>
      <c r="AC223" s="20">
        <f t="shared" si="19"/>
        <v>-1.743810548977395</v>
      </c>
    </row>
    <row r="224" spans="1:30">
      <c r="A224" s="42" t="s">
        <v>427</v>
      </c>
      <c r="B224" s="42"/>
      <c r="C224" s="42"/>
      <c r="D224" s="20">
        <f>(D217-D218)/D218*100</f>
        <v>-8.8082901554404138</v>
      </c>
      <c r="E224" s="20"/>
      <c r="F224" s="20"/>
      <c r="G224" s="20">
        <f t="shared" ref="G224:AC224" si="20">(G217-G218)/G218*100</f>
        <v>-57.142857142857139</v>
      </c>
      <c r="H224" s="20"/>
      <c r="I224" s="20">
        <f t="shared" si="20"/>
        <v>-15.131578947368421</v>
      </c>
      <c r="J224" s="20">
        <f t="shared" si="20"/>
        <v>-8.949880668257757</v>
      </c>
      <c r="K224" s="20"/>
      <c r="L224" s="20">
        <f t="shared" si="20"/>
        <v>13.385826771653544</v>
      </c>
      <c r="M224" s="20">
        <f t="shared" si="20"/>
        <v>-7.088414634146341</v>
      </c>
      <c r="N224" s="20"/>
      <c r="O224" s="20">
        <f t="shared" si="20"/>
        <v>95.454545454545453</v>
      </c>
      <c r="P224" s="20">
        <f t="shared" si="20"/>
        <v>-3.4351145038167941</v>
      </c>
      <c r="Q224" s="20"/>
      <c r="R224" s="20">
        <f t="shared" si="20"/>
        <v>0</v>
      </c>
      <c r="S224" s="20">
        <f t="shared" si="20"/>
        <v>0.49504950495049505</v>
      </c>
      <c r="T224" s="20"/>
      <c r="U224" s="20">
        <f t="shared" si="20"/>
        <v>-8.5972850678733028</v>
      </c>
      <c r="V224" s="20">
        <f t="shared" si="20"/>
        <v>-0.32722513089005234</v>
      </c>
      <c r="W224" s="20"/>
      <c r="X224" s="20">
        <f t="shared" si="20"/>
        <v>19.033232628398792</v>
      </c>
      <c r="Y224" s="20">
        <f t="shared" si="20"/>
        <v>5.3780202650038973</v>
      </c>
      <c r="Z224" s="20"/>
      <c r="AA224" s="20">
        <f t="shared" si="20"/>
        <v>20.535714285714285</v>
      </c>
      <c r="AB224" s="20">
        <f t="shared" si="20"/>
        <v>16.469594594594593</v>
      </c>
      <c r="AC224" s="20">
        <f t="shared" si="20"/>
        <v>1.320901320901321</v>
      </c>
    </row>
    <row r="225" spans="1:31">
      <c r="A225" s="21"/>
      <c r="B225" s="21"/>
      <c r="C225" s="21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</row>
    <row r="226" spans="1:31" ht="15.75">
      <c r="E226" s="41" t="s">
        <v>1</v>
      </c>
      <c r="F226" s="41"/>
      <c r="G226" s="41"/>
      <c r="H226" s="43" t="s">
        <v>2</v>
      </c>
      <c r="I226" s="43"/>
      <c r="J226" s="43"/>
      <c r="K226" s="43" t="s">
        <v>3</v>
      </c>
      <c r="L226" s="43"/>
      <c r="M226" s="43"/>
      <c r="N226" s="41" t="s">
        <v>4</v>
      </c>
      <c r="O226" s="41"/>
      <c r="P226" s="41"/>
      <c r="Q226" s="41" t="s">
        <v>5</v>
      </c>
      <c r="R226" s="41"/>
      <c r="S226" s="41"/>
      <c r="T226" s="41" t="s">
        <v>6</v>
      </c>
      <c r="U226" s="41"/>
      <c r="V226" s="41"/>
      <c r="W226" s="41" t="s">
        <v>7</v>
      </c>
      <c r="X226" s="41"/>
      <c r="Y226" s="41"/>
      <c r="Z226" s="41" t="s">
        <v>8</v>
      </c>
      <c r="AA226" s="41"/>
      <c r="AB226" s="41"/>
      <c r="AC226" s="50" t="s">
        <v>13</v>
      </c>
    </row>
    <row r="227" spans="1:31" ht="22.5" customHeight="1">
      <c r="A227" s="52" t="s">
        <v>374</v>
      </c>
      <c r="B227" s="52"/>
      <c r="C227" s="52"/>
      <c r="D227" s="4" t="s">
        <v>10</v>
      </c>
      <c r="E227" s="5" t="s">
        <v>400</v>
      </c>
      <c r="F227" s="13" t="s">
        <v>11</v>
      </c>
      <c r="G227" s="13" t="s">
        <v>12</v>
      </c>
      <c r="H227" s="34" t="s">
        <v>400</v>
      </c>
      <c r="I227" s="56" t="s">
        <v>11</v>
      </c>
      <c r="J227" s="56" t="s">
        <v>12</v>
      </c>
      <c r="K227" s="34" t="s">
        <v>400</v>
      </c>
      <c r="L227" s="56" t="s">
        <v>11</v>
      </c>
      <c r="M227" s="56" t="s">
        <v>12</v>
      </c>
      <c r="N227" s="5" t="s">
        <v>400</v>
      </c>
      <c r="O227" s="13" t="s">
        <v>11</v>
      </c>
      <c r="P227" s="13" t="s">
        <v>12</v>
      </c>
      <c r="Q227" s="5" t="s">
        <v>400</v>
      </c>
      <c r="R227" s="13" t="s">
        <v>11</v>
      </c>
      <c r="S227" s="13" t="s">
        <v>12</v>
      </c>
      <c r="T227" s="5" t="s">
        <v>400</v>
      </c>
      <c r="U227" s="13" t="s">
        <v>11</v>
      </c>
      <c r="V227" s="13" t="s">
        <v>12</v>
      </c>
      <c r="W227" s="5" t="s">
        <v>400</v>
      </c>
      <c r="X227" s="13" t="s">
        <v>11</v>
      </c>
      <c r="Y227" s="13" t="s">
        <v>12</v>
      </c>
      <c r="Z227" s="5" t="s">
        <v>400</v>
      </c>
      <c r="AA227" s="13" t="s">
        <v>11</v>
      </c>
      <c r="AB227" s="13" t="s">
        <v>12</v>
      </c>
      <c r="AC227" s="51"/>
      <c r="AE227" s="61"/>
    </row>
    <row r="228" spans="1:31" ht="14.25" customHeight="1">
      <c r="A228" s="39" t="s">
        <v>416</v>
      </c>
      <c r="B228" s="39"/>
      <c r="C228" s="39"/>
      <c r="D228" s="22">
        <f>D29</f>
        <v>24</v>
      </c>
      <c r="E228" s="22"/>
      <c r="F228" s="22">
        <f>F29</f>
        <v>1</v>
      </c>
      <c r="G228" s="22">
        <f>G29</f>
        <v>0</v>
      </c>
      <c r="H228" s="35"/>
      <c r="I228" s="57">
        <f>I29</f>
        <v>10</v>
      </c>
      <c r="J228" s="57">
        <f>J29</f>
        <v>234</v>
      </c>
      <c r="K228" s="57"/>
      <c r="L228" s="57">
        <f>L29</f>
        <v>21</v>
      </c>
      <c r="M228" s="57">
        <f>M29</f>
        <v>187</v>
      </c>
      <c r="N228" s="22"/>
      <c r="O228" s="22">
        <f>O29</f>
        <v>5</v>
      </c>
      <c r="P228" s="22">
        <f>P29</f>
        <v>33</v>
      </c>
      <c r="Q228" s="22"/>
      <c r="R228" s="22">
        <f>R29</f>
        <v>8</v>
      </c>
      <c r="S228" s="22">
        <f>S29</f>
        <v>52</v>
      </c>
      <c r="T228" s="22"/>
      <c r="U228" s="22">
        <f>U29</f>
        <v>29</v>
      </c>
      <c r="V228" s="22">
        <f>V29</f>
        <v>224</v>
      </c>
      <c r="W228" s="22"/>
      <c r="X228" s="22">
        <f>X29</f>
        <v>59</v>
      </c>
      <c r="Y228" s="22">
        <f>Y29</f>
        <v>208</v>
      </c>
      <c r="Z228" s="22"/>
      <c r="AA228" s="22">
        <f>AA29</f>
        <v>65</v>
      </c>
      <c r="AB228" s="22">
        <f>AB29</f>
        <v>269</v>
      </c>
      <c r="AC228" s="22">
        <f>AC29</f>
        <v>1405</v>
      </c>
      <c r="AE228" s="62"/>
    </row>
    <row r="229" spans="1:31" ht="14.25" customHeight="1">
      <c r="A229" s="39" t="s">
        <v>375</v>
      </c>
      <c r="B229" s="39"/>
      <c r="C229" s="39"/>
      <c r="D229" s="22">
        <v>23</v>
      </c>
      <c r="E229" s="22"/>
      <c r="F229" s="22">
        <v>0</v>
      </c>
      <c r="G229" s="22">
        <v>0</v>
      </c>
      <c r="H229" s="35"/>
      <c r="I229" s="57">
        <v>9</v>
      </c>
      <c r="J229" s="57">
        <v>261</v>
      </c>
      <c r="K229" s="57"/>
      <c r="L229" s="57">
        <v>20</v>
      </c>
      <c r="M229" s="57">
        <v>191</v>
      </c>
      <c r="N229" s="22"/>
      <c r="O229" s="22">
        <v>2</v>
      </c>
      <c r="P229" s="22">
        <v>24</v>
      </c>
      <c r="Q229" s="22"/>
      <c r="R229" s="22">
        <v>8</v>
      </c>
      <c r="S229" s="22">
        <v>43</v>
      </c>
      <c r="T229" s="22"/>
      <c r="U229" s="22">
        <v>47</v>
      </c>
      <c r="V229" s="22">
        <v>256</v>
      </c>
      <c r="W229" s="22"/>
      <c r="X229" s="22">
        <v>50</v>
      </c>
      <c r="Y229" s="22">
        <v>195</v>
      </c>
      <c r="Z229" s="22"/>
      <c r="AA229" s="22">
        <v>50</v>
      </c>
      <c r="AB229" s="22">
        <v>223</v>
      </c>
      <c r="AC229" s="22">
        <v>1379</v>
      </c>
      <c r="AE229" s="62"/>
    </row>
    <row r="230" spans="1:31" ht="14.25" customHeight="1">
      <c r="A230" s="39" t="s">
        <v>382</v>
      </c>
      <c r="B230" s="39"/>
      <c r="C230" s="39"/>
      <c r="D230" s="28">
        <v>22</v>
      </c>
      <c r="E230" s="28"/>
      <c r="F230" s="28">
        <v>0</v>
      </c>
      <c r="G230" s="28">
        <v>3</v>
      </c>
      <c r="H230" s="36"/>
      <c r="I230" s="58">
        <v>12</v>
      </c>
      <c r="J230" s="58">
        <v>279</v>
      </c>
      <c r="K230" s="58"/>
      <c r="L230" s="58">
        <v>24</v>
      </c>
      <c r="M230" s="58">
        <v>214</v>
      </c>
      <c r="N230" s="28"/>
      <c r="O230" s="28">
        <v>4</v>
      </c>
      <c r="P230" s="28">
        <v>31</v>
      </c>
      <c r="Q230" s="28"/>
      <c r="R230" s="28">
        <v>6</v>
      </c>
      <c r="S230" s="28">
        <v>45</v>
      </c>
      <c r="T230" s="28"/>
      <c r="U230" s="28">
        <v>44</v>
      </c>
      <c r="V230" s="28">
        <v>263</v>
      </c>
      <c r="W230" s="28"/>
      <c r="X230" s="28">
        <v>42</v>
      </c>
      <c r="Y230" s="28">
        <v>192</v>
      </c>
      <c r="Z230" s="28"/>
      <c r="AA230" s="28">
        <v>42</v>
      </c>
      <c r="AB230" s="28">
        <v>189</v>
      </c>
      <c r="AC230" s="28">
        <v>1390</v>
      </c>
      <c r="AE230" s="62"/>
    </row>
    <row r="231" spans="1:31" ht="14.25" customHeight="1" thickBot="1">
      <c r="A231" s="55" t="s">
        <v>391</v>
      </c>
      <c r="B231" s="55"/>
      <c r="C231" s="55"/>
      <c r="D231" s="29">
        <v>23</v>
      </c>
      <c r="E231" s="29"/>
      <c r="F231" s="29">
        <v>0</v>
      </c>
      <c r="G231" s="29">
        <v>1</v>
      </c>
      <c r="H231" s="37"/>
      <c r="I231" s="59">
        <v>22</v>
      </c>
      <c r="J231" s="59">
        <v>299</v>
      </c>
      <c r="K231" s="59"/>
      <c r="L231" s="59">
        <v>27</v>
      </c>
      <c r="M231" s="59">
        <v>200</v>
      </c>
      <c r="N231" s="29"/>
      <c r="O231" s="29">
        <v>2</v>
      </c>
      <c r="P231" s="29">
        <v>43</v>
      </c>
      <c r="Q231" s="29"/>
      <c r="R231" s="29">
        <v>9</v>
      </c>
      <c r="S231" s="29">
        <v>48</v>
      </c>
      <c r="T231" s="29"/>
      <c r="U231" s="29">
        <v>45</v>
      </c>
      <c r="V231" s="29">
        <v>288</v>
      </c>
      <c r="W231" s="29"/>
      <c r="X231" s="29">
        <v>34</v>
      </c>
      <c r="Y231" s="29">
        <v>188</v>
      </c>
      <c r="Z231" s="29"/>
      <c r="AA231" s="29">
        <v>34</v>
      </c>
      <c r="AB231" s="29">
        <v>184</v>
      </c>
      <c r="AC231" s="29">
        <v>1424</v>
      </c>
      <c r="AE231" s="62"/>
    </row>
    <row r="232" spans="1:31" ht="14.25" customHeight="1">
      <c r="A232" s="53" t="s">
        <v>417</v>
      </c>
      <c r="B232" s="53"/>
      <c r="C232" s="53"/>
      <c r="D232" s="30">
        <f>D40</f>
        <v>7</v>
      </c>
      <c r="E232" s="30"/>
      <c r="F232" s="30">
        <f>F40</f>
        <v>0</v>
      </c>
      <c r="G232" s="30">
        <f>G40</f>
        <v>0</v>
      </c>
      <c r="H232" s="38"/>
      <c r="I232" s="60">
        <f>I40</f>
        <v>4</v>
      </c>
      <c r="J232" s="60">
        <f>J40</f>
        <v>22</v>
      </c>
      <c r="K232" s="60"/>
      <c r="L232" s="60">
        <f>L40</f>
        <v>6</v>
      </c>
      <c r="M232" s="60">
        <f>M40</f>
        <v>31</v>
      </c>
      <c r="N232" s="30"/>
      <c r="O232" s="30">
        <f>O40</f>
        <v>1</v>
      </c>
      <c r="P232" s="30">
        <f>P40</f>
        <v>7</v>
      </c>
      <c r="Q232" s="30"/>
      <c r="R232" s="30">
        <f>R40</f>
        <v>3</v>
      </c>
      <c r="S232" s="30">
        <f>S40</f>
        <v>11</v>
      </c>
      <c r="T232" s="30"/>
      <c r="U232" s="30">
        <f>U40</f>
        <v>8</v>
      </c>
      <c r="V232" s="30">
        <f>V40</f>
        <v>36</v>
      </c>
      <c r="W232" s="30"/>
      <c r="X232" s="30">
        <f>X40</f>
        <v>16</v>
      </c>
      <c r="Y232" s="30">
        <f>Y40</f>
        <v>50</v>
      </c>
      <c r="Z232" s="30"/>
      <c r="AA232" s="30">
        <f>AA40</f>
        <v>14</v>
      </c>
      <c r="AB232" s="30">
        <f>AB40</f>
        <v>60</v>
      </c>
      <c r="AC232" s="30">
        <f>AC40</f>
        <v>269</v>
      </c>
      <c r="AE232" s="62"/>
    </row>
    <row r="233" spans="1:31" ht="14.25" customHeight="1">
      <c r="A233" s="39" t="s">
        <v>376</v>
      </c>
      <c r="B233" s="39"/>
      <c r="C233" s="39"/>
      <c r="D233" s="22">
        <v>7</v>
      </c>
      <c r="E233" s="22"/>
      <c r="F233" s="22">
        <v>0</v>
      </c>
      <c r="G233" s="22">
        <v>2</v>
      </c>
      <c r="H233" s="35"/>
      <c r="I233" s="57">
        <v>3</v>
      </c>
      <c r="J233" s="57">
        <v>30</v>
      </c>
      <c r="K233" s="57"/>
      <c r="L233" s="57">
        <v>4</v>
      </c>
      <c r="M233" s="57">
        <v>23</v>
      </c>
      <c r="N233" s="22"/>
      <c r="O233" s="22">
        <v>1</v>
      </c>
      <c r="P233" s="22">
        <v>5</v>
      </c>
      <c r="Q233" s="22"/>
      <c r="R233" s="22">
        <v>5</v>
      </c>
      <c r="S233" s="22">
        <v>10</v>
      </c>
      <c r="T233" s="22"/>
      <c r="U233" s="22">
        <v>8</v>
      </c>
      <c r="V233" s="22">
        <v>36</v>
      </c>
      <c r="W233" s="22"/>
      <c r="X233" s="22">
        <v>17</v>
      </c>
      <c r="Y233" s="22">
        <v>51</v>
      </c>
      <c r="Z233" s="22"/>
      <c r="AA233" s="22">
        <v>12</v>
      </c>
      <c r="AB233" s="22">
        <v>53</v>
      </c>
      <c r="AC233" s="22">
        <v>260</v>
      </c>
      <c r="AE233" s="62"/>
    </row>
    <row r="234" spans="1:31" ht="14.25" customHeight="1">
      <c r="A234" s="39" t="s">
        <v>383</v>
      </c>
      <c r="B234" s="39"/>
      <c r="C234" s="39"/>
      <c r="D234" s="28">
        <v>7</v>
      </c>
      <c r="E234" s="28"/>
      <c r="F234" s="28">
        <v>0</v>
      </c>
      <c r="G234" s="28">
        <v>0</v>
      </c>
      <c r="H234" s="36"/>
      <c r="I234" s="58">
        <v>8</v>
      </c>
      <c r="J234" s="58">
        <v>35</v>
      </c>
      <c r="K234" s="58"/>
      <c r="L234" s="58">
        <v>0</v>
      </c>
      <c r="M234" s="58">
        <v>26</v>
      </c>
      <c r="N234" s="28"/>
      <c r="O234" s="28">
        <v>1</v>
      </c>
      <c r="P234" s="28">
        <v>2</v>
      </c>
      <c r="Q234" s="28"/>
      <c r="R234" s="28">
        <v>6</v>
      </c>
      <c r="S234" s="28">
        <v>10</v>
      </c>
      <c r="T234" s="28"/>
      <c r="U234" s="28">
        <v>7</v>
      </c>
      <c r="V234" s="28">
        <v>45</v>
      </c>
      <c r="W234" s="28"/>
      <c r="X234" s="28">
        <v>17</v>
      </c>
      <c r="Y234" s="28">
        <v>47</v>
      </c>
      <c r="Z234" s="28"/>
      <c r="AA234" s="28">
        <v>13</v>
      </c>
      <c r="AB234" s="28">
        <v>46</v>
      </c>
      <c r="AC234" s="28">
        <v>263</v>
      </c>
      <c r="AE234" s="62"/>
    </row>
    <row r="235" spans="1:31" ht="14.25" customHeight="1" thickBot="1">
      <c r="A235" s="55" t="s">
        <v>392</v>
      </c>
      <c r="B235" s="55"/>
      <c r="C235" s="55"/>
      <c r="D235" s="29">
        <v>8</v>
      </c>
      <c r="E235" s="29"/>
      <c r="F235" s="29">
        <v>0</v>
      </c>
      <c r="G235" s="29">
        <v>0</v>
      </c>
      <c r="H235" s="37"/>
      <c r="I235" s="59">
        <v>6</v>
      </c>
      <c r="J235" s="59">
        <v>29</v>
      </c>
      <c r="K235" s="59"/>
      <c r="L235" s="59">
        <v>0</v>
      </c>
      <c r="M235" s="59">
        <v>22</v>
      </c>
      <c r="N235" s="29"/>
      <c r="O235" s="29">
        <v>1</v>
      </c>
      <c r="P235" s="29">
        <v>5</v>
      </c>
      <c r="Q235" s="29"/>
      <c r="R235" s="29">
        <v>2</v>
      </c>
      <c r="S235" s="29">
        <v>6</v>
      </c>
      <c r="T235" s="29"/>
      <c r="U235" s="29">
        <v>3</v>
      </c>
      <c r="V235" s="29">
        <v>37</v>
      </c>
      <c r="W235" s="29"/>
      <c r="X235" s="29">
        <v>17</v>
      </c>
      <c r="Y235" s="29">
        <v>52</v>
      </c>
      <c r="Z235" s="29"/>
      <c r="AA235" s="29">
        <v>5</v>
      </c>
      <c r="AB235" s="29">
        <v>44</v>
      </c>
      <c r="AC235" s="29">
        <v>229</v>
      </c>
      <c r="AE235" s="62"/>
    </row>
    <row r="236" spans="1:31" ht="18.75">
      <c r="A236" s="39" t="s">
        <v>418</v>
      </c>
      <c r="B236" s="39"/>
      <c r="C236" s="39"/>
      <c r="D236" s="22">
        <f>D71</f>
        <v>27</v>
      </c>
      <c r="E236" s="22"/>
      <c r="F236" s="22">
        <f>F71</f>
        <v>0</v>
      </c>
      <c r="G236" s="22">
        <f>G71</f>
        <v>0</v>
      </c>
      <c r="H236" s="35"/>
      <c r="I236" s="57">
        <f>I71</f>
        <v>19</v>
      </c>
      <c r="J236" s="57">
        <f>J71</f>
        <v>207</v>
      </c>
      <c r="K236" s="57"/>
      <c r="L236" s="57">
        <f>L71</f>
        <v>33</v>
      </c>
      <c r="M236" s="57">
        <f>M71</f>
        <v>200</v>
      </c>
      <c r="N236" s="22"/>
      <c r="O236" s="22">
        <f>O71</f>
        <v>8</v>
      </c>
      <c r="P236" s="22">
        <f>P71</f>
        <v>44</v>
      </c>
      <c r="Q236" s="22"/>
      <c r="R236" s="22">
        <f>R71</f>
        <v>12</v>
      </c>
      <c r="S236" s="22">
        <f>S71</f>
        <v>71</v>
      </c>
      <c r="T236" s="22"/>
      <c r="U236" s="22">
        <f>U71</f>
        <v>33</v>
      </c>
      <c r="V236" s="22">
        <f>V71</f>
        <v>279</v>
      </c>
      <c r="W236" s="22"/>
      <c r="X236" s="22">
        <f>X71</f>
        <v>57</v>
      </c>
      <c r="Y236" s="22">
        <f>Y71</f>
        <v>214</v>
      </c>
      <c r="Z236" s="22"/>
      <c r="AA236" s="22">
        <f>AA71</f>
        <v>49</v>
      </c>
      <c r="AB236" s="22">
        <f>AB71</f>
        <v>248</v>
      </c>
      <c r="AC236" s="22">
        <f>AC71</f>
        <v>1474</v>
      </c>
      <c r="AE236" s="62"/>
    </row>
    <row r="237" spans="1:31" ht="18.75">
      <c r="A237" s="39" t="s">
        <v>377</v>
      </c>
      <c r="B237" s="39"/>
      <c r="C237" s="39"/>
      <c r="D237" s="22">
        <v>32</v>
      </c>
      <c r="E237" s="22"/>
      <c r="F237" s="22">
        <v>0</v>
      </c>
      <c r="G237" s="22">
        <v>0</v>
      </c>
      <c r="H237" s="35"/>
      <c r="I237" s="57">
        <v>34</v>
      </c>
      <c r="J237" s="57">
        <v>205</v>
      </c>
      <c r="K237" s="57"/>
      <c r="L237" s="57">
        <v>25</v>
      </c>
      <c r="M237" s="57">
        <v>246</v>
      </c>
      <c r="N237" s="22"/>
      <c r="O237" s="22">
        <v>3</v>
      </c>
      <c r="P237" s="22">
        <v>52</v>
      </c>
      <c r="Q237" s="22"/>
      <c r="R237" s="22">
        <v>9</v>
      </c>
      <c r="S237" s="22">
        <v>87</v>
      </c>
      <c r="T237" s="22"/>
      <c r="U237" s="22">
        <v>35</v>
      </c>
      <c r="V237" s="22">
        <v>234</v>
      </c>
      <c r="W237" s="22"/>
      <c r="X237" s="22">
        <v>50</v>
      </c>
      <c r="Y237" s="22">
        <v>252</v>
      </c>
      <c r="Z237" s="22"/>
      <c r="AA237" s="22">
        <v>46</v>
      </c>
      <c r="AB237" s="22">
        <v>196</v>
      </c>
      <c r="AC237" s="22">
        <v>1474</v>
      </c>
      <c r="AE237" s="62"/>
    </row>
    <row r="238" spans="1:31" ht="18.75">
      <c r="A238" s="39" t="s">
        <v>384</v>
      </c>
      <c r="B238" s="39"/>
      <c r="C238" s="39"/>
      <c r="D238" s="28">
        <v>35</v>
      </c>
      <c r="E238" s="28"/>
      <c r="F238" s="28">
        <v>0</v>
      </c>
      <c r="G238" s="28">
        <v>0</v>
      </c>
      <c r="H238" s="36"/>
      <c r="I238" s="58">
        <v>41</v>
      </c>
      <c r="J238" s="58">
        <v>272</v>
      </c>
      <c r="K238" s="58"/>
      <c r="L238" s="58">
        <v>28</v>
      </c>
      <c r="M238" s="58">
        <v>216</v>
      </c>
      <c r="N238" s="28"/>
      <c r="O238" s="28">
        <v>4</v>
      </c>
      <c r="P238" s="28">
        <v>69</v>
      </c>
      <c r="Q238" s="28"/>
      <c r="R238" s="28">
        <v>17</v>
      </c>
      <c r="S238" s="28">
        <v>105</v>
      </c>
      <c r="T238" s="28"/>
      <c r="U238" s="28">
        <v>29</v>
      </c>
      <c r="V238" s="28">
        <v>271</v>
      </c>
      <c r="W238" s="28"/>
      <c r="X238" s="28">
        <v>37</v>
      </c>
      <c r="Y238" s="28">
        <v>230</v>
      </c>
      <c r="Z238" s="28"/>
      <c r="AA238" s="28">
        <v>39</v>
      </c>
      <c r="AB238" s="28">
        <v>174</v>
      </c>
      <c r="AC238" s="28">
        <v>1532</v>
      </c>
      <c r="AE238" s="62"/>
    </row>
    <row r="239" spans="1:31" ht="19.5" thickBot="1">
      <c r="A239" s="55" t="s">
        <v>393</v>
      </c>
      <c r="B239" s="55"/>
      <c r="C239" s="55"/>
      <c r="D239" s="29">
        <v>36</v>
      </c>
      <c r="E239" s="29"/>
      <c r="F239" s="29">
        <v>0</v>
      </c>
      <c r="G239" s="29">
        <v>3</v>
      </c>
      <c r="H239" s="37"/>
      <c r="I239" s="59">
        <v>41</v>
      </c>
      <c r="J239" s="59">
        <v>274</v>
      </c>
      <c r="K239" s="59"/>
      <c r="L239" s="59">
        <v>25</v>
      </c>
      <c r="M239" s="59">
        <v>229</v>
      </c>
      <c r="N239" s="29"/>
      <c r="O239" s="29">
        <v>4</v>
      </c>
      <c r="P239" s="29">
        <v>76</v>
      </c>
      <c r="Q239" s="29"/>
      <c r="R239" s="29">
        <v>13</v>
      </c>
      <c r="S239" s="29">
        <v>110</v>
      </c>
      <c r="T239" s="29"/>
      <c r="U239" s="29">
        <v>33</v>
      </c>
      <c r="V239" s="29">
        <v>327</v>
      </c>
      <c r="W239" s="29"/>
      <c r="X239" s="29">
        <v>96</v>
      </c>
      <c r="Y239" s="29">
        <v>276</v>
      </c>
      <c r="Z239" s="29"/>
      <c r="AA239" s="29">
        <v>61</v>
      </c>
      <c r="AB239" s="29">
        <v>252</v>
      </c>
      <c r="AC239" s="29">
        <v>1820</v>
      </c>
      <c r="AE239" s="62"/>
    </row>
    <row r="240" spans="1:31" ht="18.75">
      <c r="A240" s="39" t="s">
        <v>419</v>
      </c>
      <c r="B240" s="39"/>
      <c r="C240" s="39"/>
      <c r="D240" s="22">
        <f>D102</f>
        <v>27</v>
      </c>
      <c r="E240" s="22"/>
      <c r="F240" s="22">
        <f>F102</f>
        <v>0</v>
      </c>
      <c r="G240" s="22">
        <f>G102</f>
        <v>3</v>
      </c>
      <c r="H240" s="35"/>
      <c r="I240" s="57">
        <f>I102</f>
        <v>37</v>
      </c>
      <c r="J240" s="57">
        <f>J102</f>
        <v>491</v>
      </c>
      <c r="K240" s="57"/>
      <c r="L240" s="57">
        <f>L102</f>
        <v>32</v>
      </c>
      <c r="M240" s="57">
        <f>M102</f>
        <v>304</v>
      </c>
      <c r="N240" s="22"/>
      <c r="O240" s="22">
        <f>O102</f>
        <v>10</v>
      </c>
      <c r="P240" s="22">
        <f>P102</f>
        <v>45</v>
      </c>
      <c r="Q240" s="22"/>
      <c r="R240" s="22">
        <f>R102</f>
        <v>22</v>
      </c>
      <c r="S240" s="22">
        <f>S102</f>
        <v>153</v>
      </c>
      <c r="T240" s="22"/>
      <c r="U240" s="22">
        <f>U102</f>
        <v>59</v>
      </c>
      <c r="V240" s="22">
        <f>V102</f>
        <v>333</v>
      </c>
      <c r="W240" s="22"/>
      <c r="X240" s="22">
        <f>X102</f>
        <v>77</v>
      </c>
      <c r="Y240" s="22">
        <f>Y102</f>
        <v>296</v>
      </c>
      <c r="Z240" s="22"/>
      <c r="AA240" s="22">
        <f>AA102</f>
        <v>42</v>
      </c>
      <c r="AB240" s="22">
        <f>AB102</f>
        <v>214</v>
      </c>
      <c r="AC240" s="22">
        <f>AC102</f>
        <v>2125</v>
      </c>
      <c r="AE240" s="62"/>
    </row>
    <row r="241" spans="1:31" ht="18.75">
      <c r="A241" s="39" t="s">
        <v>430</v>
      </c>
      <c r="B241" s="39"/>
      <c r="C241" s="39"/>
      <c r="D241" s="22">
        <v>28</v>
      </c>
      <c r="E241" s="22"/>
      <c r="F241" s="22">
        <v>0</v>
      </c>
      <c r="G241" s="22">
        <v>1</v>
      </c>
      <c r="H241" s="35"/>
      <c r="I241" s="57">
        <v>44</v>
      </c>
      <c r="J241" s="57">
        <v>452</v>
      </c>
      <c r="K241" s="57"/>
      <c r="L241" s="57">
        <v>29</v>
      </c>
      <c r="M241" s="57">
        <v>273</v>
      </c>
      <c r="N241" s="22"/>
      <c r="O241" s="22">
        <v>6</v>
      </c>
      <c r="P241" s="22">
        <v>41</v>
      </c>
      <c r="Q241" s="22"/>
      <c r="R241" s="22">
        <v>15</v>
      </c>
      <c r="S241" s="22">
        <v>159</v>
      </c>
      <c r="T241" s="22"/>
      <c r="U241" s="22">
        <v>53</v>
      </c>
      <c r="V241" s="22">
        <v>334</v>
      </c>
      <c r="W241" s="22"/>
      <c r="X241" s="22">
        <v>59</v>
      </c>
      <c r="Y241" s="22">
        <v>274</v>
      </c>
      <c r="Z241" s="22"/>
      <c r="AA241" s="22">
        <v>36</v>
      </c>
      <c r="AB241" s="22">
        <v>171</v>
      </c>
      <c r="AC241" s="22">
        <v>1947</v>
      </c>
      <c r="AE241" s="62"/>
    </row>
    <row r="242" spans="1:31" ht="18.75">
      <c r="A242" s="39" t="s">
        <v>385</v>
      </c>
      <c r="B242" s="39"/>
      <c r="C242" s="39"/>
      <c r="D242" s="28">
        <v>29</v>
      </c>
      <c r="E242" s="28"/>
      <c r="F242" s="28">
        <v>0</v>
      </c>
      <c r="G242" s="28">
        <v>2</v>
      </c>
      <c r="H242" s="36"/>
      <c r="I242" s="58">
        <v>43</v>
      </c>
      <c r="J242" s="58">
        <v>404</v>
      </c>
      <c r="K242" s="58"/>
      <c r="L242" s="58">
        <v>22</v>
      </c>
      <c r="M242" s="58">
        <v>213</v>
      </c>
      <c r="N242" s="28"/>
      <c r="O242" s="28">
        <v>6</v>
      </c>
      <c r="P242" s="28">
        <v>43</v>
      </c>
      <c r="Q242" s="28"/>
      <c r="R242" s="28">
        <v>12</v>
      </c>
      <c r="S242" s="28">
        <v>125</v>
      </c>
      <c r="T242" s="28"/>
      <c r="U242" s="28">
        <v>57</v>
      </c>
      <c r="V242" s="28">
        <v>355</v>
      </c>
      <c r="W242" s="28"/>
      <c r="X242" s="28">
        <v>64</v>
      </c>
      <c r="Y242" s="28">
        <v>221</v>
      </c>
      <c r="Z242" s="28"/>
      <c r="AA242" s="28">
        <v>25</v>
      </c>
      <c r="AB242" s="28">
        <v>176</v>
      </c>
      <c r="AC242" s="28">
        <v>1768</v>
      </c>
      <c r="AE242" s="62"/>
    </row>
    <row r="243" spans="1:31" ht="19.5" thickBot="1">
      <c r="A243" s="55" t="s">
        <v>394</v>
      </c>
      <c r="B243" s="55"/>
      <c r="C243" s="55"/>
      <c r="D243" s="29">
        <v>30</v>
      </c>
      <c r="E243" s="29"/>
      <c r="F243" s="29">
        <v>0</v>
      </c>
      <c r="G243" s="29">
        <v>3</v>
      </c>
      <c r="H243" s="37"/>
      <c r="I243" s="59">
        <v>38</v>
      </c>
      <c r="J243" s="59">
        <v>412</v>
      </c>
      <c r="K243" s="59"/>
      <c r="L243" s="59">
        <v>24</v>
      </c>
      <c r="M243" s="59">
        <v>269</v>
      </c>
      <c r="N243" s="29"/>
      <c r="O243" s="29">
        <v>7</v>
      </c>
      <c r="P243" s="29">
        <v>45</v>
      </c>
      <c r="Q243" s="29"/>
      <c r="R243" s="29">
        <v>14</v>
      </c>
      <c r="S243" s="29">
        <v>149</v>
      </c>
      <c r="T243" s="29"/>
      <c r="U243" s="29">
        <v>55</v>
      </c>
      <c r="V243" s="29">
        <v>371</v>
      </c>
      <c r="W243" s="29"/>
      <c r="X243" s="29">
        <v>56</v>
      </c>
      <c r="Y243" s="29">
        <v>236</v>
      </c>
      <c r="Z243" s="29"/>
      <c r="AA243" s="29">
        <v>42</v>
      </c>
      <c r="AB243" s="29">
        <v>182</v>
      </c>
      <c r="AC243" s="29">
        <v>1903</v>
      </c>
      <c r="AE243" s="62"/>
    </row>
    <row r="244" spans="1:31" ht="14.25" customHeight="1">
      <c r="A244" s="39" t="s">
        <v>420</v>
      </c>
      <c r="B244" s="39"/>
      <c r="C244" s="39"/>
      <c r="D244" s="22">
        <f>D117</f>
        <v>11</v>
      </c>
      <c r="E244" s="22"/>
      <c r="F244" s="22">
        <f>F117</f>
        <v>0</v>
      </c>
      <c r="G244" s="22">
        <f>G117</f>
        <v>0</v>
      </c>
      <c r="H244" s="35"/>
      <c r="I244" s="57">
        <f>I117</f>
        <v>6</v>
      </c>
      <c r="J244" s="57">
        <f>J117</f>
        <v>45</v>
      </c>
      <c r="K244" s="57"/>
      <c r="L244" s="57">
        <f>L117</f>
        <v>2</v>
      </c>
      <c r="M244" s="57">
        <f>M117</f>
        <v>27</v>
      </c>
      <c r="N244" s="22"/>
      <c r="O244" s="22">
        <f>O117</f>
        <v>0</v>
      </c>
      <c r="P244" s="22">
        <f>P117</f>
        <v>6</v>
      </c>
      <c r="Q244" s="22"/>
      <c r="R244" s="22">
        <f>R117</f>
        <v>1</v>
      </c>
      <c r="S244" s="22">
        <f>S117</f>
        <v>26</v>
      </c>
      <c r="T244" s="22"/>
      <c r="U244" s="22">
        <f>U117</f>
        <v>3</v>
      </c>
      <c r="V244" s="22">
        <f>V117</f>
        <v>38</v>
      </c>
      <c r="W244" s="22"/>
      <c r="X244" s="22">
        <f>X117</f>
        <v>7</v>
      </c>
      <c r="Y244" s="22">
        <f>Y117</f>
        <v>44</v>
      </c>
      <c r="Z244" s="22"/>
      <c r="AA244" s="22">
        <f>AA117</f>
        <v>1</v>
      </c>
      <c r="AB244" s="22">
        <f>AB117</f>
        <v>26</v>
      </c>
      <c r="AC244" s="22">
        <f>AC117</f>
        <v>232</v>
      </c>
      <c r="AE244" s="62"/>
    </row>
    <row r="245" spans="1:31" ht="14.25" customHeight="1">
      <c r="A245" s="39" t="s">
        <v>420</v>
      </c>
      <c r="B245" s="39"/>
      <c r="C245" s="39"/>
      <c r="D245" s="22">
        <v>12</v>
      </c>
      <c r="E245" s="22"/>
      <c r="F245" s="22">
        <v>0</v>
      </c>
      <c r="G245" s="22">
        <v>0</v>
      </c>
      <c r="H245" s="35"/>
      <c r="I245" s="57">
        <v>4</v>
      </c>
      <c r="J245" s="57">
        <v>55</v>
      </c>
      <c r="K245" s="57"/>
      <c r="L245" s="57">
        <v>0</v>
      </c>
      <c r="M245" s="57">
        <v>36</v>
      </c>
      <c r="N245" s="22"/>
      <c r="O245" s="22">
        <v>0</v>
      </c>
      <c r="P245" s="22">
        <v>7</v>
      </c>
      <c r="Q245" s="22"/>
      <c r="R245" s="22">
        <v>1</v>
      </c>
      <c r="S245" s="22">
        <v>25</v>
      </c>
      <c r="T245" s="22"/>
      <c r="U245" s="22">
        <v>4</v>
      </c>
      <c r="V245" s="22">
        <v>44</v>
      </c>
      <c r="W245" s="22"/>
      <c r="X245" s="22">
        <v>11</v>
      </c>
      <c r="Y245" s="22">
        <v>41</v>
      </c>
      <c r="Z245" s="22"/>
      <c r="AA245" s="22">
        <v>1</v>
      </c>
      <c r="AB245" s="22">
        <v>30</v>
      </c>
      <c r="AC245" s="22">
        <v>259</v>
      </c>
      <c r="AE245" s="62"/>
    </row>
    <row r="246" spans="1:31" ht="14.25" customHeight="1">
      <c r="A246" s="39" t="s">
        <v>386</v>
      </c>
      <c r="B246" s="39"/>
      <c r="C246" s="39"/>
      <c r="D246" s="28">
        <v>12</v>
      </c>
      <c r="E246" s="28"/>
      <c r="F246" s="28">
        <v>0</v>
      </c>
      <c r="G246" s="28">
        <v>4</v>
      </c>
      <c r="H246" s="36"/>
      <c r="I246" s="58">
        <v>3</v>
      </c>
      <c r="J246" s="58">
        <v>55</v>
      </c>
      <c r="K246" s="58"/>
      <c r="L246" s="58">
        <v>4</v>
      </c>
      <c r="M246" s="58">
        <v>47</v>
      </c>
      <c r="N246" s="28"/>
      <c r="O246" s="28">
        <v>0</v>
      </c>
      <c r="P246" s="28">
        <v>14</v>
      </c>
      <c r="Q246" s="28"/>
      <c r="R246" s="28">
        <v>1</v>
      </c>
      <c r="S246" s="28">
        <v>40</v>
      </c>
      <c r="T246" s="28"/>
      <c r="U246" s="28">
        <v>6</v>
      </c>
      <c r="V246" s="28">
        <v>53</v>
      </c>
      <c r="W246" s="28"/>
      <c r="X246" s="28">
        <v>8</v>
      </c>
      <c r="Y246" s="28">
        <v>37</v>
      </c>
      <c r="Z246" s="28"/>
      <c r="AA246" s="28">
        <v>1</v>
      </c>
      <c r="AB246" s="28">
        <v>20</v>
      </c>
      <c r="AC246" s="28">
        <v>293</v>
      </c>
      <c r="AE246" s="62"/>
    </row>
    <row r="247" spans="1:31" ht="14.25" customHeight="1" thickBot="1">
      <c r="A247" s="55" t="s">
        <v>395</v>
      </c>
      <c r="B247" s="55"/>
      <c r="C247" s="55"/>
      <c r="D247" s="29">
        <v>12</v>
      </c>
      <c r="E247" s="29"/>
      <c r="F247" s="29">
        <v>1</v>
      </c>
      <c r="G247" s="29">
        <v>6</v>
      </c>
      <c r="H247" s="37"/>
      <c r="I247" s="59">
        <v>5</v>
      </c>
      <c r="J247" s="59">
        <v>74</v>
      </c>
      <c r="K247" s="59"/>
      <c r="L247" s="59">
        <v>5</v>
      </c>
      <c r="M247" s="59">
        <v>68</v>
      </c>
      <c r="N247" s="29"/>
      <c r="O247" s="29">
        <v>1</v>
      </c>
      <c r="P247" s="29">
        <v>18</v>
      </c>
      <c r="Q247" s="29"/>
      <c r="R247" s="29">
        <v>4</v>
      </c>
      <c r="S247" s="29">
        <v>41</v>
      </c>
      <c r="T247" s="29"/>
      <c r="U247" s="29">
        <v>7</v>
      </c>
      <c r="V247" s="29">
        <v>64</v>
      </c>
      <c r="W247" s="29"/>
      <c r="X247" s="29">
        <v>8</v>
      </c>
      <c r="Y247" s="29">
        <v>50</v>
      </c>
      <c r="Z247" s="29"/>
      <c r="AA247" s="29">
        <v>1</v>
      </c>
      <c r="AB247" s="29">
        <v>24</v>
      </c>
      <c r="AC247" s="29">
        <v>377</v>
      </c>
      <c r="AE247" s="62"/>
    </row>
    <row r="248" spans="1:31" ht="18.75">
      <c r="A248" s="39" t="s">
        <v>421</v>
      </c>
      <c r="B248" s="39"/>
      <c r="C248" s="39"/>
      <c r="D248" s="22">
        <f>D132</f>
        <v>11</v>
      </c>
      <c r="E248" s="22"/>
      <c r="F248" s="22">
        <f>F132</f>
        <v>0</v>
      </c>
      <c r="G248" s="22">
        <f>G132</f>
        <v>0</v>
      </c>
      <c r="H248" s="35"/>
      <c r="I248" s="57">
        <f>I132</f>
        <v>1</v>
      </c>
      <c r="J248" s="57">
        <f>J132</f>
        <v>91</v>
      </c>
      <c r="K248" s="57"/>
      <c r="L248" s="57">
        <f>L132</f>
        <v>3</v>
      </c>
      <c r="M248" s="57">
        <f>M132</f>
        <v>64</v>
      </c>
      <c r="N248" s="22"/>
      <c r="O248" s="22">
        <f>O132</f>
        <v>1</v>
      </c>
      <c r="P248" s="22">
        <f>P132</f>
        <v>14</v>
      </c>
      <c r="Q248" s="22"/>
      <c r="R248" s="22">
        <f>R132</f>
        <v>2</v>
      </c>
      <c r="S248" s="22">
        <f>S132</f>
        <v>33</v>
      </c>
      <c r="T248" s="22"/>
      <c r="U248" s="22">
        <f>U132</f>
        <v>7</v>
      </c>
      <c r="V248" s="22">
        <f>V132</f>
        <v>88</v>
      </c>
      <c r="W248" s="22"/>
      <c r="X248" s="22">
        <f>X132</f>
        <v>44</v>
      </c>
      <c r="Y248" s="22">
        <f>Y132</f>
        <v>120</v>
      </c>
      <c r="Z248" s="22"/>
      <c r="AA248" s="22">
        <f>AA132</f>
        <v>20</v>
      </c>
      <c r="AB248" s="22">
        <f>AB132</f>
        <v>94</v>
      </c>
      <c r="AC248" s="22">
        <f>AC132</f>
        <v>582</v>
      </c>
      <c r="AE248" s="62"/>
    </row>
    <row r="249" spans="1:31" ht="18.75">
      <c r="A249" s="39" t="s">
        <v>378</v>
      </c>
      <c r="B249" s="39"/>
      <c r="C249" s="39"/>
      <c r="D249" s="22">
        <v>11</v>
      </c>
      <c r="E249" s="22"/>
      <c r="F249" s="22">
        <v>0</v>
      </c>
      <c r="G249" s="22">
        <v>0</v>
      </c>
      <c r="H249" s="35"/>
      <c r="I249" s="57">
        <v>3</v>
      </c>
      <c r="J249" s="57">
        <v>122</v>
      </c>
      <c r="K249" s="57"/>
      <c r="L249" s="57">
        <v>4</v>
      </c>
      <c r="M249" s="57">
        <v>88</v>
      </c>
      <c r="N249" s="22"/>
      <c r="O249" s="22">
        <v>1</v>
      </c>
      <c r="P249" s="22">
        <v>13</v>
      </c>
      <c r="Q249" s="22"/>
      <c r="R249" s="22">
        <v>2</v>
      </c>
      <c r="S249" s="22">
        <v>28</v>
      </c>
      <c r="T249" s="22"/>
      <c r="U249" s="22">
        <v>5</v>
      </c>
      <c r="V249" s="22">
        <v>95</v>
      </c>
      <c r="W249" s="22"/>
      <c r="X249" s="22">
        <v>26</v>
      </c>
      <c r="Y249" s="22">
        <v>78</v>
      </c>
      <c r="Z249" s="22"/>
      <c r="AA249" s="22">
        <v>15</v>
      </c>
      <c r="AB249" s="22">
        <v>106</v>
      </c>
      <c r="AC249" s="22">
        <v>586</v>
      </c>
      <c r="AE249" s="62"/>
    </row>
    <row r="250" spans="1:31" ht="18.75">
      <c r="A250" s="39" t="s">
        <v>387</v>
      </c>
      <c r="B250" s="39"/>
      <c r="C250" s="39"/>
      <c r="D250" s="28">
        <v>11</v>
      </c>
      <c r="E250" s="28"/>
      <c r="F250" s="28">
        <v>0</v>
      </c>
      <c r="G250" s="28">
        <v>0</v>
      </c>
      <c r="H250" s="36"/>
      <c r="I250" s="58">
        <v>2</v>
      </c>
      <c r="J250" s="58">
        <v>119</v>
      </c>
      <c r="K250" s="58"/>
      <c r="L250" s="58">
        <v>4</v>
      </c>
      <c r="M250" s="58">
        <v>87</v>
      </c>
      <c r="N250" s="28"/>
      <c r="O250" s="28">
        <v>0</v>
      </c>
      <c r="P250" s="28">
        <v>21</v>
      </c>
      <c r="Q250" s="28"/>
      <c r="R250" s="28">
        <v>3</v>
      </c>
      <c r="S250" s="28">
        <v>28</v>
      </c>
      <c r="T250" s="28"/>
      <c r="U250" s="28">
        <v>8</v>
      </c>
      <c r="V250" s="28">
        <v>105</v>
      </c>
      <c r="W250" s="28"/>
      <c r="X250" s="28">
        <v>21</v>
      </c>
      <c r="Y250" s="28">
        <v>116</v>
      </c>
      <c r="Z250" s="28"/>
      <c r="AA250" s="28">
        <v>11</v>
      </c>
      <c r="AB250" s="28">
        <v>67</v>
      </c>
      <c r="AC250" s="28">
        <v>592</v>
      </c>
      <c r="AE250" s="62"/>
    </row>
    <row r="251" spans="1:31" ht="19.5" thickBot="1">
      <c r="A251" s="55" t="s">
        <v>396</v>
      </c>
      <c r="B251" s="55"/>
      <c r="C251" s="55"/>
      <c r="D251" s="29">
        <v>12</v>
      </c>
      <c r="E251" s="29"/>
      <c r="F251" s="29">
        <v>0</v>
      </c>
      <c r="G251" s="29">
        <v>0</v>
      </c>
      <c r="H251" s="37"/>
      <c r="I251" s="59">
        <v>5</v>
      </c>
      <c r="J251" s="59">
        <v>132</v>
      </c>
      <c r="K251" s="59"/>
      <c r="L251" s="59">
        <v>7</v>
      </c>
      <c r="M251" s="59">
        <v>117</v>
      </c>
      <c r="N251" s="29"/>
      <c r="O251" s="29">
        <v>2</v>
      </c>
      <c r="P251" s="29">
        <v>25</v>
      </c>
      <c r="Q251" s="29"/>
      <c r="R251" s="29">
        <v>4</v>
      </c>
      <c r="S251" s="29">
        <v>38</v>
      </c>
      <c r="T251" s="29"/>
      <c r="U251" s="29">
        <v>10</v>
      </c>
      <c r="V251" s="29">
        <v>120</v>
      </c>
      <c r="W251" s="29"/>
      <c r="X251" s="29">
        <v>22</v>
      </c>
      <c r="Y251" s="29">
        <v>101</v>
      </c>
      <c r="Z251" s="29"/>
      <c r="AA251" s="29">
        <v>13</v>
      </c>
      <c r="AB251" s="29">
        <v>85</v>
      </c>
      <c r="AC251" s="29">
        <v>681</v>
      </c>
      <c r="AE251" s="62"/>
    </row>
    <row r="252" spans="1:31" ht="14.25" customHeight="1">
      <c r="A252" s="39" t="s">
        <v>422</v>
      </c>
      <c r="B252" s="39"/>
      <c r="C252" s="39"/>
      <c r="D252" s="22">
        <f>D171</f>
        <v>35</v>
      </c>
      <c r="E252" s="22"/>
      <c r="F252" s="22">
        <f>F171</f>
        <v>0</v>
      </c>
      <c r="G252" s="22">
        <f>G171</f>
        <v>0</v>
      </c>
      <c r="H252" s="35"/>
      <c r="I252" s="57">
        <f>I171</f>
        <v>38</v>
      </c>
      <c r="J252" s="57">
        <f>J171</f>
        <v>213</v>
      </c>
      <c r="K252" s="57"/>
      <c r="L252" s="57">
        <f>L171</f>
        <v>28</v>
      </c>
      <c r="M252" s="57">
        <f>M171</f>
        <v>211</v>
      </c>
      <c r="N252" s="22"/>
      <c r="O252" s="22">
        <f>O171</f>
        <v>11</v>
      </c>
      <c r="P252" s="22">
        <f>P171</f>
        <v>41</v>
      </c>
      <c r="Q252" s="22"/>
      <c r="R252" s="22">
        <f>R171</f>
        <v>19</v>
      </c>
      <c r="S252" s="22">
        <f>S171</f>
        <v>171</v>
      </c>
      <c r="T252" s="22"/>
      <c r="U252" s="22">
        <f>U171</f>
        <v>31</v>
      </c>
      <c r="V252" s="22">
        <f>V171</f>
        <v>308</v>
      </c>
      <c r="W252" s="22"/>
      <c r="X252" s="22">
        <f>X171</f>
        <v>65</v>
      </c>
      <c r="Y252" s="22">
        <f>Y171</f>
        <v>240</v>
      </c>
      <c r="Z252" s="22"/>
      <c r="AA252" s="22">
        <f>AA171</f>
        <v>50</v>
      </c>
      <c r="AB252" s="22">
        <f>AB171</f>
        <v>281</v>
      </c>
      <c r="AC252" s="22">
        <f>AC171</f>
        <v>1707</v>
      </c>
      <c r="AE252" s="62"/>
    </row>
    <row r="253" spans="1:31" ht="14.25" customHeight="1">
      <c r="A253" s="39" t="s">
        <v>379</v>
      </c>
      <c r="B253" s="39"/>
      <c r="C253" s="39"/>
      <c r="D253" s="22">
        <v>37</v>
      </c>
      <c r="E253" s="22"/>
      <c r="F253" s="22">
        <v>0</v>
      </c>
      <c r="G253" s="22">
        <v>0</v>
      </c>
      <c r="H253" s="35"/>
      <c r="I253" s="57">
        <v>34</v>
      </c>
      <c r="J253" s="57">
        <v>304</v>
      </c>
      <c r="K253" s="57"/>
      <c r="L253" s="57">
        <v>26</v>
      </c>
      <c r="M253" s="57">
        <v>224</v>
      </c>
      <c r="N253" s="22"/>
      <c r="O253" s="22">
        <v>6</v>
      </c>
      <c r="P253" s="22">
        <v>63</v>
      </c>
      <c r="Q253" s="22"/>
      <c r="R253" s="22">
        <v>21</v>
      </c>
      <c r="S253" s="22">
        <v>166</v>
      </c>
      <c r="T253" s="22"/>
      <c r="U253" s="22">
        <v>33</v>
      </c>
      <c r="V253" s="22">
        <v>291</v>
      </c>
      <c r="W253" s="22"/>
      <c r="X253" s="22">
        <v>55</v>
      </c>
      <c r="Y253" s="22">
        <v>212</v>
      </c>
      <c r="Z253" s="22"/>
      <c r="AA253" s="22">
        <v>35</v>
      </c>
      <c r="AB253" s="22">
        <v>235</v>
      </c>
      <c r="AC253" s="22">
        <v>1705</v>
      </c>
      <c r="AE253" s="62"/>
    </row>
    <row r="254" spans="1:31" ht="14.25" customHeight="1">
      <c r="A254" s="39" t="s">
        <v>388</v>
      </c>
      <c r="B254" s="39"/>
      <c r="C254" s="39"/>
      <c r="D254" s="28">
        <v>42</v>
      </c>
      <c r="E254" s="28"/>
      <c r="F254" s="28">
        <v>1</v>
      </c>
      <c r="G254" s="28">
        <v>5</v>
      </c>
      <c r="H254" s="36"/>
      <c r="I254" s="58">
        <v>31</v>
      </c>
      <c r="J254" s="58">
        <v>353</v>
      </c>
      <c r="K254" s="58"/>
      <c r="L254" s="58">
        <v>19</v>
      </c>
      <c r="M254" s="58">
        <v>254</v>
      </c>
      <c r="N254" s="28"/>
      <c r="O254" s="28">
        <v>5</v>
      </c>
      <c r="P254" s="28">
        <v>66</v>
      </c>
      <c r="Q254" s="28"/>
      <c r="R254" s="28">
        <v>25</v>
      </c>
      <c r="S254" s="28">
        <v>175</v>
      </c>
      <c r="T254" s="28"/>
      <c r="U254" s="28">
        <v>39</v>
      </c>
      <c r="V254" s="28">
        <v>331</v>
      </c>
      <c r="W254" s="28"/>
      <c r="X254" s="28">
        <v>48</v>
      </c>
      <c r="Y254" s="28">
        <v>200</v>
      </c>
      <c r="Z254" s="28"/>
      <c r="AA254" s="28">
        <v>28</v>
      </c>
      <c r="AB254" s="28">
        <v>211</v>
      </c>
      <c r="AC254" s="28">
        <v>1791</v>
      </c>
      <c r="AE254" s="62"/>
    </row>
    <row r="255" spans="1:31" ht="14.25" customHeight="1" thickBot="1">
      <c r="A255" s="55" t="s">
        <v>397</v>
      </c>
      <c r="B255" s="55"/>
      <c r="C255" s="55"/>
      <c r="D255" s="29">
        <v>43</v>
      </c>
      <c r="E255" s="29"/>
      <c r="F255" s="29">
        <v>2</v>
      </c>
      <c r="G255" s="29">
        <v>2</v>
      </c>
      <c r="H255" s="37"/>
      <c r="I255" s="59">
        <v>35</v>
      </c>
      <c r="J255" s="59">
        <v>423</v>
      </c>
      <c r="K255" s="59"/>
      <c r="L255" s="59">
        <v>27</v>
      </c>
      <c r="M255" s="59">
        <v>298</v>
      </c>
      <c r="N255" s="29"/>
      <c r="O255" s="29">
        <v>7</v>
      </c>
      <c r="P255" s="29">
        <v>92</v>
      </c>
      <c r="Q255" s="29"/>
      <c r="R255" s="29">
        <v>21</v>
      </c>
      <c r="S255" s="29">
        <v>217</v>
      </c>
      <c r="T255" s="29"/>
      <c r="U255" s="29">
        <v>56</v>
      </c>
      <c r="V255" s="29">
        <v>448</v>
      </c>
      <c r="W255" s="29"/>
      <c r="X255" s="29">
        <v>53</v>
      </c>
      <c r="Y255" s="29">
        <v>278</v>
      </c>
      <c r="Z255" s="29"/>
      <c r="AA255" s="29">
        <v>26</v>
      </c>
      <c r="AB255" s="29">
        <v>220</v>
      </c>
      <c r="AC255" s="29">
        <v>2205</v>
      </c>
      <c r="AE255" s="62"/>
    </row>
    <row r="256" spans="1:31" ht="18.75">
      <c r="A256" s="39" t="s">
        <v>423</v>
      </c>
      <c r="B256" s="39"/>
      <c r="C256" s="39"/>
      <c r="D256" s="22">
        <f>D184</f>
        <v>9</v>
      </c>
      <c r="E256" s="22"/>
      <c r="F256" s="22">
        <f>F184</f>
        <v>0</v>
      </c>
      <c r="G256" s="22">
        <f>G184</f>
        <v>0</v>
      </c>
      <c r="H256" s="35"/>
      <c r="I256" s="57">
        <f>I184</f>
        <v>6</v>
      </c>
      <c r="J256" s="57">
        <f>J184</f>
        <v>56</v>
      </c>
      <c r="K256" s="57"/>
      <c r="L256" s="57">
        <f>L184</f>
        <v>12</v>
      </c>
      <c r="M256" s="57">
        <f>M184</f>
        <v>62</v>
      </c>
      <c r="N256" s="22"/>
      <c r="O256" s="22">
        <f>O184</f>
        <v>6</v>
      </c>
      <c r="P256" s="22">
        <f>P184</f>
        <v>31</v>
      </c>
      <c r="Q256" s="22"/>
      <c r="R256" s="22">
        <f>R184</f>
        <v>3</v>
      </c>
      <c r="S256" s="22">
        <f>S184</f>
        <v>32</v>
      </c>
      <c r="T256" s="22"/>
      <c r="U256" s="22">
        <f>U184</f>
        <v>10</v>
      </c>
      <c r="V256" s="22">
        <f>V184</f>
        <v>52</v>
      </c>
      <c r="W256" s="22"/>
      <c r="X256" s="22">
        <f>X184</f>
        <v>22</v>
      </c>
      <c r="Y256" s="22">
        <f>Y184</f>
        <v>52</v>
      </c>
      <c r="Z256" s="22"/>
      <c r="AA256" s="22">
        <f>AA184</f>
        <v>1</v>
      </c>
      <c r="AB256" s="22">
        <f>AB184</f>
        <v>17</v>
      </c>
      <c r="AC256" s="22">
        <f>AC184</f>
        <v>362</v>
      </c>
      <c r="AE256" s="62"/>
    </row>
    <row r="257" spans="1:31" ht="18.75">
      <c r="A257" s="39" t="s">
        <v>380</v>
      </c>
      <c r="B257" s="39"/>
      <c r="C257" s="39"/>
      <c r="D257" s="22">
        <v>17</v>
      </c>
      <c r="E257" s="22"/>
      <c r="F257" s="22">
        <v>0</v>
      </c>
      <c r="G257" s="22">
        <v>0</v>
      </c>
      <c r="H257" s="35"/>
      <c r="I257" s="57">
        <v>5</v>
      </c>
      <c r="J257" s="57">
        <v>57</v>
      </c>
      <c r="K257" s="57"/>
      <c r="L257" s="57">
        <v>12</v>
      </c>
      <c r="M257" s="57">
        <v>88</v>
      </c>
      <c r="N257" s="22"/>
      <c r="O257" s="22">
        <v>3</v>
      </c>
      <c r="P257" s="22">
        <v>34</v>
      </c>
      <c r="Q257" s="22"/>
      <c r="R257" s="22">
        <v>7</v>
      </c>
      <c r="S257" s="22">
        <v>36</v>
      </c>
      <c r="T257" s="22"/>
      <c r="U257" s="22">
        <v>12</v>
      </c>
      <c r="V257" s="22">
        <v>61</v>
      </c>
      <c r="W257" s="22"/>
      <c r="X257" s="22">
        <v>21</v>
      </c>
      <c r="Y257" s="22">
        <v>45</v>
      </c>
      <c r="Z257" s="22"/>
      <c r="AA257" s="22">
        <v>1</v>
      </c>
      <c r="AB257" s="22">
        <v>14</v>
      </c>
      <c r="AC257" s="22">
        <v>396</v>
      </c>
      <c r="AE257" s="62"/>
    </row>
    <row r="258" spans="1:31" ht="18.75">
      <c r="A258" s="39" t="s">
        <v>389</v>
      </c>
      <c r="B258" s="39"/>
      <c r="C258" s="39"/>
      <c r="D258" s="28">
        <v>18</v>
      </c>
      <c r="E258" s="28"/>
      <c r="F258" s="28">
        <v>1</v>
      </c>
      <c r="G258" s="28">
        <v>1</v>
      </c>
      <c r="H258" s="36"/>
      <c r="I258" s="58">
        <v>22</v>
      </c>
      <c r="J258" s="58">
        <v>98</v>
      </c>
      <c r="K258" s="58"/>
      <c r="L258" s="58">
        <v>24</v>
      </c>
      <c r="M258" s="58">
        <v>110</v>
      </c>
      <c r="N258" s="28"/>
      <c r="O258" s="28">
        <v>5</v>
      </c>
      <c r="P258" s="28">
        <v>20</v>
      </c>
      <c r="Q258" s="28"/>
      <c r="R258" s="28">
        <v>2</v>
      </c>
      <c r="S258" s="28">
        <v>29</v>
      </c>
      <c r="T258" s="28"/>
      <c r="U258" s="28">
        <v>16</v>
      </c>
      <c r="V258" s="28">
        <v>82</v>
      </c>
      <c r="W258" s="28"/>
      <c r="X258" s="28">
        <v>20</v>
      </c>
      <c r="Y258" s="28">
        <v>57</v>
      </c>
      <c r="Z258" s="28"/>
      <c r="AA258" s="28">
        <v>3</v>
      </c>
      <c r="AB258" s="28">
        <v>22</v>
      </c>
      <c r="AC258" s="28">
        <v>512</v>
      </c>
      <c r="AE258" s="62"/>
    </row>
    <row r="259" spans="1:31" ht="19.5" thickBot="1">
      <c r="A259" s="55" t="s">
        <v>398</v>
      </c>
      <c r="B259" s="55"/>
      <c r="C259" s="55"/>
      <c r="D259" s="29">
        <v>18</v>
      </c>
      <c r="E259" s="29"/>
      <c r="F259" s="29">
        <v>1</v>
      </c>
      <c r="G259" s="29">
        <v>2</v>
      </c>
      <c r="H259" s="37"/>
      <c r="I259" s="59">
        <v>26</v>
      </c>
      <c r="J259" s="59">
        <v>105</v>
      </c>
      <c r="K259" s="59"/>
      <c r="L259" s="59">
        <v>21</v>
      </c>
      <c r="M259" s="59">
        <v>117</v>
      </c>
      <c r="N259" s="29"/>
      <c r="O259" s="29">
        <v>5</v>
      </c>
      <c r="P259" s="29">
        <v>31</v>
      </c>
      <c r="Q259" s="29"/>
      <c r="R259" s="29">
        <v>1</v>
      </c>
      <c r="S259" s="29">
        <v>38</v>
      </c>
      <c r="T259" s="29"/>
      <c r="U259" s="29">
        <v>15</v>
      </c>
      <c r="V259" s="29">
        <v>110</v>
      </c>
      <c r="W259" s="29"/>
      <c r="X259" s="29">
        <v>17</v>
      </c>
      <c r="Y259" s="29">
        <v>62</v>
      </c>
      <c r="Z259" s="29"/>
      <c r="AA259" s="29">
        <v>1</v>
      </c>
      <c r="AB259" s="29">
        <v>19</v>
      </c>
      <c r="AC259" s="29">
        <v>571</v>
      </c>
      <c r="AE259" s="62"/>
    </row>
    <row r="260" spans="1:31" ht="14.25" customHeight="1">
      <c r="A260" s="40" t="s">
        <v>424</v>
      </c>
      <c r="B260" s="40"/>
      <c r="C260" s="40"/>
      <c r="D260" s="22">
        <f>D213</f>
        <v>25</v>
      </c>
      <c r="E260" s="22"/>
      <c r="F260" s="22">
        <f t="shared" ref="F260:AC260" si="21">F213</f>
        <v>0</v>
      </c>
      <c r="G260" s="22">
        <f t="shared" si="21"/>
        <v>0</v>
      </c>
      <c r="H260" s="35"/>
      <c r="I260" s="57">
        <f t="shared" si="21"/>
        <v>8</v>
      </c>
      <c r="J260" s="57">
        <f t="shared" si="21"/>
        <v>167</v>
      </c>
      <c r="K260" s="57"/>
      <c r="L260" s="57">
        <f t="shared" si="21"/>
        <v>7</v>
      </c>
      <c r="M260" s="57">
        <f t="shared" si="21"/>
        <v>133</v>
      </c>
      <c r="N260" s="22"/>
      <c r="O260" s="22">
        <f t="shared" si="21"/>
        <v>1</v>
      </c>
      <c r="P260" s="22">
        <f t="shared" si="21"/>
        <v>32</v>
      </c>
      <c r="Q260" s="22"/>
      <c r="R260" s="22">
        <f t="shared" si="21"/>
        <v>4</v>
      </c>
      <c r="S260" s="22">
        <f t="shared" si="21"/>
        <v>60</v>
      </c>
      <c r="T260" s="22"/>
      <c r="U260" s="22">
        <f t="shared" si="21"/>
        <v>22</v>
      </c>
      <c r="V260" s="22">
        <f t="shared" si="21"/>
        <v>165</v>
      </c>
      <c r="W260" s="22"/>
      <c r="X260" s="22">
        <f t="shared" si="21"/>
        <v>47</v>
      </c>
      <c r="Y260" s="22">
        <f t="shared" si="21"/>
        <v>128</v>
      </c>
      <c r="Z260" s="22"/>
      <c r="AA260" s="22">
        <f t="shared" si="21"/>
        <v>28</v>
      </c>
      <c r="AB260" s="22">
        <f t="shared" si="21"/>
        <v>170</v>
      </c>
      <c r="AC260" s="22">
        <f t="shared" si="21"/>
        <v>972</v>
      </c>
      <c r="AE260" s="62"/>
    </row>
    <row r="261" spans="1:31" ht="14.25" customHeight="1">
      <c r="A261" s="40" t="s">
        <v>381</v>
      </c>
      <c r="B261" s="40"/>
      <c r="C261" s="40"/>
      <c r="D261" s="22">
        <v>26</v>
      </c>
      <c r="E261" s="22"/>
      <c r="F261" s="22">
        <v>0</v>
      </c>
      <c r="G261" s="22">
        <v>4</v>
      </c>
      <c r="H261" s="35"/>
      <c r="I261" s="57">
        <v>16</v>
      </c>
      <c r="J261" s="57">
        <v>190</v>
      </c>
      <c r="K261" s="57"/>
      <c r="L261" s="57">
        <v>7</v>
      </c>
      <c r="M261" s="57">
        <v>143</v>
      </c>
      <c r="N261" s="22"/>
      <c r="O261" s="22">
        <v>0</v>
      </c>
      <c r="P261" s="22">
        <v>23</v>
      </c>
      <c r="Q261" s="22"/>
      <c r="R261" s="22">
        <v>6</v>
      </c>
      <c r="S261" s="22">
        <v>52</v>
      </c>
      <c r="T261" s="22"/>
      <c r="U261" s="22">
        <v>24</v>
      </c>
      <c r="V261" s="22">
        <v>177</v>
      </c>
      <c r="W261" s="22"/>
      <c r="X261" s="22">
        <v>42</v>
      </c>
      <c r="Y261" s="22">
        <v>135</v>
      </c>
      <c r="Z261" s="22"/>
      <c r="AA261" s="22">
        <v>28</v>
      </c>
      <c r="AB261" s="22">
        <v>156</v>
      </c>
      <c r="AC261" s="22">
        <v>1003</v>
      </c>
      <c r="AE261" s="62"/>
    </row>
    <row r="262" spans="1:31" ht="18.75">
      <c r="A262" s="40" t="s">
        <v>390</v>
      </c>
      <c r="B262" s="40"/>
      <c r="C262" s="40"/>
      <c r="D262" s="28">
        <v>25</v>
      </c>
      <c r="E262" s="28"/>
      <c r="F262" s="28">
        <v>0</v>
      </c>
      <c r="G262" s="28">
        <v>1</v>
      </c>
      <c r="H262" s="36"/>
      <c r="I262" s="58">
        <v>12</v>
      </c>
      <c r="J262" s="58">
        <v>137</v>
      </c>
      <c r="K262" s="58"/>
      <c r="L262" s="58">
        <v>14</v>
      </c>
      <c r="M262" s="58">
        <v>110</v>
      </c>
      <c r="N262" s="28"/>
      <c r="O262" s="28">
        <v>4</v>
      </c>
      <c r="P262" s="28">
        <v>29</v>
      </c>
      <c r="Q262" s="28"/>
      <c r="R262" s="28">
        <v>10</v>
      </c>
      <c r="S262" s="28">
        <v>40</v>
      </c>
      <c r="T262" s="28"/>
      <c r="U262" s="28">
        <v>29</v>
      </c>
      <c r="V262" s="28">
        <v>180</v>
      </c>
      <c r="W262" s="28"/>
      <c r="X262" s="28">
        <v>43</v>
      </c>
      <c r="Y262" s="28">
        <v>131</v>
      </c>
      <c r="Z262" s="28"/>
      <c r="AA262" s="28">
        <v>34</v>
      </c>
      <c r="AB262" s="28">
        <v>129</v>
      </c>
      <c r="AC262" s="28">
        <v>903</v>
      </c>
      <c r="AE262" s="62"/>
    </row>
    <row r="263" spans="1:31" ht="14.25" customHeight="1" thickBot="1">
      <c r="A263" s="54" t="s">
        <v>399</v>
      </c>
      <c r="B263" s="54"/>
      <c r="C263" s="54"/>
      <c r="D263" s="29">
        <v>27</v>
      </c>
      <c r="E263" s="29"/>
      <c r="F263" s="29">
        <v>0</v>
      </c>
      <c r="G263" s="29">
        <v>0</v>
      </c>
      <c r="H263" s="37"/>
      <c r="I263" s="59">
        <v>16</v>
      </c>
      <c r="J263" s="59">
        <v>178</v>
      </c>
      <c r="K263" s="59"/>
      <c r="L263" s="59">
        <v>10</v>
      </c>
      <c r="M263" s="59">
        <v>132</v>
      </c>
      <c r="N263" s="29"/>
      <c r="O263" s="29">
        <v>3</v>
      </c>
      <c r="P263" s="29">
        <v>37</v>
      </c>
      <c r="Q263" s="29"/>
      <c r="R263" s="29">
        <v>3</v>
      </c>
      <c r="S263" s="29">
        <v>63</v>
      </c>
      <c r="T263" s="29"/>
      <c r="U263" s="29">
        <v>20</v>
      </c>
      <c r="V263" s="29">
        <v>203</v>
      </c>
      <c r="W263" s="29"/>
      <c r="X263" s="29">
        <v>39</v>
      </c>
      <c r="Y263" s="29">
        <v>139</v>
      </c>
      <c r="Z263" s="29"/>
      <c r="AA263" s="29">
        <v>23</v>
      </c>
      <c r="AB263" s="29">
        <v>146</v>
      </c>
      <c r="AC263" s="29">
        <v>1012</v>
      </c>
      <c r="AE263" s="62"/>
    </row>
    <row r="264" spans="1:31">
      <c r="A264" s="23"/>
    </row>
    <row r="265" spans="1:31" ht="14.25" customHeight="1">
      <c r="A265" s="23"/>
    </row>
    <row r="266" spans="1:31">
      <c r="A266" s="23"/>
    </row>
    <row r="267" spans="1:31" ht="14.25" customHeight="1">
      <c r="A267" s="23"/>
    </row>
    <row r="268" spans="1:31">
      <c r="A268" s="23"/>
    </row>
    <row r="269" spans="1:31" ht="14.25" customHeight="1">
      <c r="A269" s="23"/>
    </row>
    <row r="271" spans="1:31" ht="14.25" customHeight="1"/>
  </sheetData>
  <mergeCells count="163">
    <mergeCell ref="A263:C263"/>
    <mergeCell ref="A258:C258"/>
    <mergeCell ref="A262:C262"/>
    <mergeCell ref="A231:C231"/>
    <mergeCell ref="A235:C235"/>
    <mergeCell ref="A239:C239"/>
    <mergeCell ref="A243:C243"/>
    <mergeCell ref="A247:C247"/>
    <mergeCell ref="A251:C251"/>
    <mergeCell ref="A255:C255"/>
    <mergeCell ref="A259:C259"/>
    <mergeCell ref="A244:C244"/>
    <mergeCell ref="A248:C248"/>
    <mergeCell ref="A252:C252"/>
    <mergeCell ref="A256:C256"/>
    <mergeCell ref="A260:C260"/>
    <mergeCell ref="A242:C242"/>
    <mergeCell ref="A246:C246"/>
    <mergeCell ref="A250:C250"/>
    <mergeCell ref="A254:C254"/>
    <mergeCell ref="A241:C241"/>
    <mergeCell ref="A245:C245"/>
    <mergeCell ref="A249:C249"/>
    <mergeCell ref="A253:C253"/>
    <mergeCell ref="AC226:AC227"/>
    <mergeCell ref="A227:C227"/>
    <mergeCell ref="A228:C228"/>
    <mergeCell ref="A232:C232"/>
    <mergeCell ref="A236:C236"/>
    <mergeCell ref="A240:C240"/>
    <mergeCell ref="A230:C230"/>
    <mergeCell ref="A234:C234"/>
    <mergeCell ref="A238:C238"/>
    <mergeCell ref="Z226:AB226"/>
    <mergeCell ref="A233:C233"/>
    <mergeCell ref="A237:C237"/>
    <mergeCell ref="A223:C223"/>
    <mergeCell ref="AC215:AC216"/>
    <mergeCell ref="A217:C217"/>
    <mergeCell ref="A220:C220"/>
    <mergeCell ref="A222:C222"/>
    <mergeCell ref="A219:C219"/>
    <mergeCell ref="A221:C221"/>
    <mergeCell ref="A224:C224"/>
    <mergeCell ref="E215:G215"/>
    <mergeCell ref="H215:J215"/>
    <mergeCell ref="K215:M215"/>
    <mergeCell ref="N215:P215"/>
    <mergeCell ref="Q215:S215"/>
    <mergeCell ref="T215:V215"/>
    <mergeCell ref="B171:C171"/>
    <mergeCell ref="AC119:AC120"/>
    <mergeCell ref="B132:C132"/>
    <mergeCell ref="E119:G119"/>
    <mergeCell ref="H119:J119"/>
    <mergeCell ref="AC186:AC187"/>
    <mergeCell ref="A188:A212"/>
    <mergeCell ref="B213:C213"/>
    <mergeCell ref="AC173:AC174"/>
    <mergeCell ref="A175:A183"/>
    <mergeCell ref="B184:C184"/>
    <mergeCell ref="E173:G173"/>
    <mergeCell ref="H173:J173"/>
    <mergeCell ref="A106:A116"/>
    <mergeCell ref="B117:C117"/>
    <mergeCell ref="AC73:AC74"/>
    <mergeCell ref="A75:A101"/>
    <mergeCell ref="B102:C102"/>
    <mergeCell ref="E73:G73"/>
    <mergeCell ref="H73:J73"/>
    <mergeCell ref="AC134:AC135"/>
    <mergeCell ref="A136:A170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E134:G134"/>
    <mergeCell ref="H134:J134"/>
    <mergeCell ref="K134:M134"/>
    <mergeCell ref="N134:P134"/>
    <mergeCell ref="Q134:S134"/>
    <mergeCell ref="T134:V134"/>
    <mergeCell ref="W134:Y134"/>
    <mergeCell ref="AC42:AC43"/>
    <mergeCell ref="A44:A70"/>
    <mergeCell ref="B71:C71"/>
    <mergeCell ref="AC31:AC32"/>
    <mergeCell ref="A33:A39"/>
    <mergeCell ref="B40:C40"/>
    <mergeCell ref="E31:G31"/>
    <mergeCell ref="H31:J31"/>
    <mergeCell ref="AC104:AC105"/>
    <mergeCell ref="K31:M31"/>
    <mergeCell ref="N31:P31"/>
    <mergeCell ref="Q31:S31"/>
    <mergeCell ref="T31:V31"/>
    <mergeCell ref="W31:Y31"/>
    <mergeCell ref="Z31:AB31"/>
    <mergeCell ref="E42:G42"/>
    <mergeCell ref="H42:J42"/>
    <mergeCell ref="K42:M42"/>
    <mergeCell ref="N42:P42"/>
    <mergeCell ref="Q42:S42"/>
    <mergeCell ref="T42:V42"/>
    <mergeCell ref="W42:Y42"/>
    <mergeCell ref="Z42:AB42"/>
    <mergeCell ref="Z73:AB73"/>
    <mergeCell ref="AC2:AC3"/>
    <mergeCell ref="A5:A28"/>
    <mergeCell ref="B29:C29"/>
    <mergeCell ref="A1:A4"/>
    <mergeCell ref="E2:G2"/>
    <mergeCell ref="H2:J2"/>
    <mergeCell ref="K2:M2"/>
    <mergeCell ref="N2:P2"/>
    <mergeCell ref="Q2:S2"/>
    <mergeCell ref="T2:V2"/>
    <mergeCell ref="W2:Y2"/>
    <mergeCell ref="Z2:AB2"/>
    <mergeCell ref="K73:M73"/>
    <mergeCell ref="N73:P73"/>
    <mergeCell ref="Q73:S73"/>
    <mergeCell ref="T73:V73"/>
    <mergeCell ref="W73:Y73"/>
    <mergeCell ref="H186:J186"/>
    <mergeCell ref="K186:M186"/>
    <mergeCell ref="N186:P186"/>
    <mergeCell ref="Q186:S186"/>
    <mergeCell ref="T186:V186"/>
    <mergeCell ref="W186:Y186"/>
    <mergeCell ref="K119:M119"/>
    <mergeCell ref="N119:P119"/>
    <mergeCell ref="Q119:S119"/>
    <mergeCell ref="T119:V119"/>
    <mergeCell ref="W119:Y119"/>
    <mergeCell ref="A257:C257"/>
    <mergeCell ref="A261:C261"/>
    <mergeCell ref="A121:A131"/>
    <mergeCell ref="Z215:AB215"/>
    <mergeCell ref="Z186:AB186"/>
    <mergeCell ref="Z173:AB173"/>
    <mergeCell ref="Z134:AB134"/>
    <mergeCell ref="Z119:AB119"/>
    <mergeCell ref="A218:C218"/>
    <mergeCell ref="A229:C229"/>
    <mergeCell ref="W215:Y215"/>
    <mergeCell ref="E226:G226"/>
    <mergeCell ref="H226:J226"/>
    <mergeCell ref="K226:M226"/>
    <mergeCell ref="N226:P226"/>
    <mergeCell ref="Q226:S226"/>
    <mergeCell ref="T226:V226"/>
    <mergeCell ref="W226:Y226"/>
    <mergeCell ref="K173:M173"/>
    <mergeCell ref="N173:P173"/>
    <mergeCell ref="Q173:S173"/>
    <mergeCell ref="T173:V173"/>
    <mergeCell ref="W173:Y173"/>
    <mergeCell ref="E186:G1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4582-98D0-4EA9-AFBB-BC754D3A6A78}">
  <dimension ref="B2:S29"/>
  <sheetViews>
    <sheetView tabSelected="1" workbookViewId="0">
      <selection activeCell="M12" sqref="M12"/>
    </sheetView>
  </sheetViews>
  <sheetFormatPr defaultRowHeight="15"/>
  <cols>
    <col min="2" max="2" width="30.42578125" bestFit="1" customWidth="1"/>
    <col min="15" max="15" width="15.5703125" bestFit="1" customWidth="1"/>
    <col min="20" max="20" width="15.5703125" bestFit="1" customWidth="1"/>
  </cols>
  <sheetData>
    <row r="2" spans="2:19">
      <c r="B2" t="s">
        <v>428</v>
      </c>
      <c r="C2" s="19">
        <v>2006</v>
      </c>
      <c r="D2" s="19">
        <v>2007</v>
      </c>
      <c r="E2" s="19">
        <v>2008</v>
      </c>
      <c r="F2" s="19">
        <v>2009</v>
      </c>
      <c r="G2" s="19">
        <v>2010</v>
      </c>
      <c r="H2" s="19">
        <v>2011</v>
      </c>
      <c r="I2" s="19">
        <v>2012</v>
      </c>
      <c r="J2" s="19">
        <v>2013</v>
      </c>
      <c r="K2" s="19">
        <v>2014</v>
      </c>
      <c r="L2" s="19">
        <v>2015</v>
      </c>
      <c r="M2" s="19">
        <v>2016</v>
      </c>
      <c r="N2" s="19">
        <v>2017</v>
      </c>
      <c r="O2" s="19">
        <v>2018</v>
      </c>
      <c r="P2" s="19">
        <v>2019</v>
      </c>
      <c r="Q2" s="19">
        <v>2020</v>
      </c>
      <c r="R2" s="19">
        <v>2021</v>
      </c>
      <c r="S2" s="19">
        <v>2022</v>
      </c>
    </row>
    <row r="3" spans="2:19">
      <c r="B3" t="s">
        <v>431</v>
      </c>
      <c r="C3">
        <v>5702</v>
      </c>
      <c r="D3">
        <v>4828</v>
      </c>
      <c r="E3">
        <v>4610</v>
      </c>
      <c r="F3">
        <v>5092</v>
      </c>
      <c r="G3">
        <v>5349</v>
      </c>
      <c r="H3">
        <v>5395</v>
      </c>
      <c r="I3">
        <v>5319</v>
      </c>
      <c r="J3">
        <v>4881</v>
      </c>
      <c r="K3">
        <v>4006</v>
      </c>
      <c r="L3">
        <v>3822</v>
      </c>
      <c r="M3">
        <v>3636</v>
      </c>
      <c r="N3">
        <v>3528</v>
      </c>
      <c r="O3">
        <v>3428</v>
      </c>
      <c r="P3">
        <v>3739</v>
      </c>
      <c r="Q3">
        <v>3360</v>
      </c>
      <c r="R3">
        <v>3274</v>
      </c>
      <c r="S3">
        <v>3022</v>
      </c>
    </row>
    <row r="5" spans="2:19">
      <c r="P5" s="19">
        <v>2019</v>
      </c>
      <c r="Q5" s="19">
        <v>2020</v>
      </c>
      <c r="R5" s="19">
        <v>2021</v>
      </c>
      <c r="S5" s="19">
        <v>2022</v>
      </c>
    </row>
    <row r="6" spans="2:19">
      <c r="O6" t="s">
        <v>14</v>
      </c>
      <c r="P6">
        <v>548</v>
      </c>
      <c r="Q6">
        <v>529</v>
      </c>
      <c r="R6">
        <v>481</v>
      </c>
      <c r="S6">
        <v>452</v>
      </c>
    </row>
    <row r="7" spans="2:19">
      <c r="O7" t="s">
        <v>54</v>
      </c>
      <c r="P7">
        <v>57</v>
      </c>
      <c r="Q7">
        <v>69</v>
      </c>
      <c r="R7">
        <v>60</v>
      </c>
      <c r="S7">
        <v>63</v>
      </c>
    </row>
    <row r="8" spans="2:19">
      <c r="O8" t="s">
        <v>429</v>
      </c>
      <c r="P8">
        <v>569</v>
      </c>
      <c r="Q8">
        <v>557</v>
      </c>
      <c r="R8">
        <v>510</v>
      </c>
      <c r="S8">
        <v>459</v>
      </c>
    </row>
    <row r="9" spans="2:19">
      <c r="O9" t="s">
        <v>126</v>
      </c>
      <c r="P9">
        <v>743</v>
      </c>
      <c r="Q9">
        <v>682</v>
      </c>
      <c r="R9">
        <v>798</v>
      </c>
      <c r="S9">
        <v>864</v>
      </c>
    </row>
    <row r="10" spans="2:19">
      <c r="O10" t="s">
        <v>180</v>
      </c>
      <c r="P10">
        <v>152</v>
      </c>
      <c r="Q10">
        <v>109</v>
      </c>
      <c r="R10">
        <v>95</v>
      </c>
      <c r="S10">
        <v>80</v>
      </c>
    </row>
    <row r="11" spans="2:19">
      <c r="O11" t="s">
        <v>204</v>
      </c>
      <c r="P11">
        <v>261</v>
      </c>
      <c r="Q11">
        <v>212</v>
      </c>
      <c r="R11">
        <v>217</v>
      </c>
      <c r="S11">
        <v>159</v>
      </c>
    </row>
    <row r="12" spans="2:19">
      <c r="O12" t="s">
        <v>226</v>
      </c>
      <c r="P12">
        <v>783</v>
      </c>
      <c r="Q12">
        <v>657</v>
      </c>
      <c r="R12">
        <v>588</v>
      </c>
      <c r="S12">
        <v>490</v>
      </c>
    </row>
    <row r="13" spans="2:19">
      <c r="O13" t="s">
        <v>291</v>
      </c>
      <c r="P13">
        <v>269</v>
      </c>
      <c r="Q13">
        <v>254</v>
      </c>
      <c r="R13">
        <v>162</v>
      </c>
      <c r="S13">
        <v>136</v>
      </c>
    </row>
    <row r="14" spans="2:19">
      <c r="O14" t="s">
        <v>311</v>
      </c>
      <c r="P14">
        <v>336</v>
      </c>
      <c r="Q14">
        <v>273</v>
      </c>
      <c r="R14">
        <v>356</v>
      </c>
      <c r="S14">
        <v>315</v>
      </c>
    </row>
    <row r="15" spans="2:19">
      <c r="I15" s="63"/>
      <c r="J15" s="63"/>
    </row>
    <row r="16" spans="2:19">
      <c r="I16" s="63"/>
      <c r="J16" s="63"/>
    </row>
    <row r="17" spans="9:10">
      <c r="I17" s="63"/>
      <c r="J17" s="63"/>
    </row>
    <row r="18" spans="9:10">
      <c r="I18" s="63"/>
      <c r="J18" s="63"/>
    </row>
    <row r="19" spans="9:10">
      <c r="I19" s="63"/>
      <c r="J19" s="63"/>
    </row>
    <row r="20" spans="9:10">
      <c r="I20" s="63"/>
      <c r="J20" s="63"/>
    </row>
    <row r="21" spans="9:10">
      <c r="I21" s="63"/>
      <c r="J21" s="63"/>
    </row>
    <row r="22" spans="9:10">
      <c r="I22" s="63"/>
      <c r="J22" s="63"/>
    </row>
    <row r="23" spans="9:10">
      <c r="I23" s="63"/>
      <c r="J23" s="63"/>
    </row>
    <row r="24" spans="9:10">
      <c r="I24" s="63"/>
      <c r="J24" s="63"/>
    </row>
    <row r="25" spans="9:10">
      <c r="I25" s="63"/>
      <c r="J25" s="63"/>
    </row>
    <row r="26" spans="9:10">
      <c r="I26" s="63"/>
      <c r="J26" s="63"/>
    </row>
    <row r="27" spans="9:10">
      <c r="I27" s="63"/>
      <c r="J27" s="63"/>
    </row>
    <row r="28" spans="9:10">
      <c r="I28" s="63"/>
      <c r="J28" s="63"/>
    </row>
    <row r="29" spans="9:10">
      <c r="I29" s="63"/>
      <c r="J29" s="6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Samlet</vt:lpstr>
      <vt:lpstr>U18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Lindhardt Damsgaard</dc:creator>
  <cp:lastModifiedBy>Jeppe Lindhardt Damsgaard</cp:lastModifiedBy>
  <dcterms:created xsi:type="dcterms:W3CDTF">2022-03-02T07:21:12Z</dcterms:created>
  <dcterms:modified xsi:type="dcterms:W3CDTF">2023-03-30T13:33:21Z</dcterms:modified>
</cp:coreProperties>
</file>